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045" tabRatio="854" firstSheet="1" activeTab="1"/>
  </bookViews>
  <sheets>
    <sheet name="May FA-1" sheetId="1" r:id="rId1"/>
    <sheet name="August FA-2" sheetId="2" r:id="rId2"/>
    <sheet name="September SA-1" sheetId="3" r:id="rId3"/>
    <sheet name="November FA-3" sheetId="4" r:id="rId4"/>
    <sheet name="January FA-4" sheetId="5" r:id="rId5"/>
    <sheet name="March SA-2" sheetId="6" r:id="rId6"/>
    <sheet name="Final Result 2014-15" sheetId="7" r:id="rId7"/>
    <sheet name="Final Result 2014-15 (2)" sheetId="8" r:id="rId8"/>
  </sheets>
  <definedNames>
    <definedName name="_xlnm.Print_Titles" localSheetId="1">'August FA-2'!$1:$4</definedName>
    <definedName name="_xlnm.Print_Titles" localSheetId="6">'Final Result 2014-15'!$1:$4</definedName>
    <definedName name="_xlnm.Print_Titles" localSheetId="7">'Final Result 2014-15 (2)'!$1:$4</definedName>
    <definedName name="_xlnm.Print_Titles" localSheetId="4">'January FA-4'!$1:$4</definedName>
    <definedName name="_xlnm.Print_Titles" localSheetId="5">'March SA-2'!$1:$4</definedName>
    <definedName name="_xlnm.Print_Titles" localSheetId="0">'May FA-1'!$1:$4</definedName>
    <definedName name="_xlnm.Print_Titles" localSheetId="3">'November FA-3'!$1:$4</definedName>
    <definedName name="_xlnm.Print_Titles" localSheetId="2">'September SA-1'!$1:$4</definedName>
  </definedNames>
  <calcPr fullCalcOnLoad="1"/>
</workbook>
</file>

<file path=xl/sharedStrings.xml><?xml version="1.0" encoding="utf-8"?>
<sst xmlns="http://schemas.openxmlformats.org/spreadsheetml/2006/main" count="146" uniqueCount="72">
  <si>
    <t>gyRf</t>
  </si>
  <si>
    <r>
      <t>lgwqwr smu`cw mulwNkx (</t>
    </r>
    <r>
      <rPr>
        <b/>
        <sz val="18"/>
        <rFont val="Arial"/>
        <family val="2"/>
      </rPr>
      <t>Continuous Comprehensive Evaluation</t>
    </r>
    <r>
      <rPr>
        <b/>
        <sz val="20"/>
        <rFont val="Arial"/>
        <family val="2"/>
      </rPr>
      <t>)</t>
    </r>
  </si>
  <si>
    <r>
      <t xml:space="preserve">ku`l pRwpq AMk
</t>
    </r>
    <r>
      <rPr>
        <b/>
        <sz val="10"/>
        <rFont val="AnmolLipi"/>
        <family val="0"/>
      </rPr>
      <t xml:space="preserve"> (40 ivcoN)</t>
    </r>
  </si>
  <si>
    <t>ividAwrQI dw nwm</t>
  </si>
  <si>
    <r>
      <t xml:space="preserve">ku`l pRwpq AMkw dw </t>
    </r>
    <r>
      <rPr>
        <b/>
        <sz val="10"/>
        <rFont val="AnmolLipi"/>
        <family val="0"/>
      </rPr>
      <t xml:space="preserve"> 
</t>
    </r>
    <r>
      <rPr>
        <sz val="10"/>
        <rFont val="AnmolLipi"/>
        <family val="0"/>
      </rPr>
      <t>cOQw ih`sw</t>
    </r>
    <r>
      <rPr>
        <b/>
        <sz val="10"/>
        <rFont val="AnmolLipi"/>
        <family val="0"/>
      </rPr>
      <t xml:space="preserve"> (40/4=10)</t>
    </r>
  </si>
  <si>
    <t>rol
 nMbr</t>
  </si>
  <si>
    <r>
      <t>ilKqI tYst
(</t>
    </r>
    <r>
      <rPr>
        <sz val="10"/>
        <rFont val="Arial"/>
        <family val="2"/>
      </rPr>
      <t xml:space="preserve">Periodic Test)
</t>
    </r>
    <r>
      <rPr>
        <b/>
        <sz val="10"/>
        <rFont val="AnmolLipi"/>
        <family val="0"/>
      </rPr>
      <t xml:space="preserve">ku`l AMk = </t>
    </r>
    <r>
      <rPr>
        <b/>
        <sz val="10"/>
        <rFont val="Arial"/>
        <family val="2"/>
      </rPr>
      <t>20</t>
    </r>
  </si>
  <si>
    <r>
      <t>AiBAws kwpI</t>
    </r>
    <r>
      <rPr>
        <sz val="10"/>
        <rFont val="Arial"/>
        <family val="0"/>
      </rPr>
      <t xml:space="preserve">
(</t>
    </r>
    <r>
      <rPr>
        <sz val="7"/>
        <rFont val="Arial"/>
        <family val="2"/>
      </rPr>
      <t>Class work/ Home work/ Assignment</t>
    </r>
    <r>
      <rPr>
        <sz val="10"/>
        <rFont val="Arial"/>
        <family val="0"/>
      </rPr>
      <t xml:space="preserve">)
</t>
    </r>
    <r>
      <rPr>
        <b/>
        <sz val="10"/>
        <rFont val="AnmolLipi"/>
        <family val="0"/>
      </rPr>
      <t xml:space="preserve">ku`l AMk </t>
    </r>
    <r>
      <rPr>
        <b/>
        <sz val="10"/>
        <rFont val="Arial"/>
        <family val="2"/>
      </rPr>
      <t>= 5</t>
    </r>
  </si>
  <si>
    <r>
      <t xml:space="preserve">pRXogI gqIivDIAwN/pRojYkt/
AYktIivtI kwrj
</t>
    </r>
    <r>
      <rPr>
        <b/>
        <sz val="10"/>
        <rFont val="AnmolLipi"/>
        <family val="0"/>
      </rPr>
      <t>ku`l AMk = 10</t>
    </r>
  </si>
  <si>
    <r>
      <t>jmwq iv`c ivvhwr/ BwgIdwrI
(</t>
    </r>
    <r>
      <rPr>
        <sz val="10"/>
        <rFont val="Arial"/>
        <family val="2"/>
      </rPr>
      <t xml:space="preserve">Classroom Participation)
</t>
    </r>
    <r>
      <rPr>
        <b/>
        <sz val="10"/>
        <rFont val="AnmolLipi"/>
        <family val="0"/>
      </rPr>
      <t>ku`l AMk = 5</t>
    </r>
  </si>
  <si>
    <t>mwqw ipqw 
dy hsqw^r</t>
  </si>
  <si>
    <t>ivSw AiDAwpk dy hsqw^r _________________________         skUl mu`KI dy hsqw^r _____________________</t>
  </si>
  <si>
    <r>
      <t>ilKqI tYst
(</t>
    </r>
    <r>
      <rPr>
        <sz val="10"/>
        <rFont val="Arial"/>
        <family val="2"/>
      </rPr>
      <t xml:space="preserve">Periodic Test)
</t>
    </r>
    <r>
      <rPr>
        <b/>
        <sz val="10"/>
        <rFont val="AnmolLipi"/>
        <family val="0"/>
      </rPr>
      <t>ku`l AMk = 90</t>
    </r>
  </si>
  <si>
    <r>
      <t>lgwqwr smu`cw mulwNkx (</t>
    </r>
    <r>
      <rPr>
        <b/>
        <sz val="12"/>
        <rFont val="Arial"/>
        <family val="2"/>
      </rPr>
      <t>Continuous Comprehensive Evaluation)</t>
    </r>
  </si>
  <si>
    <t>ivSw AiDAwpk dy hsqw^r _________________    skUl mu`KI dy hsqw^r _________________</t>
  </si>
  <si>
    <r>
      <t xml:space="preserve">ku`l pRwpq AMkw dw </t>
    </r>
    <r>
      <rPr>
        <b/>
        <sz val="10"/>
        <rFont val="AnmolLipi"/>
        <family val="0"/>
      </rPr>
      <t xml:space="preserve"> 
qIj</t>
    </r>
    <r>
      <rPr>
        <sz val="10"/>
        <rFont val="AnmolLipi"/>
        <family val="0"/>
      </rPr>
      <t>w ih`sw</t>
    </r>
    <r>
      <rPr>
        <b/>
        <sz val="10"/>
        <rFont val="AnmolLipi"/>
        <family val="0"/>
      </rPr>
      <t xml:space="preserve"> (90/3=30)</t>
    </r>
  </si>
  <si>
    <r>
      <t xml:space="preserve">meI </t>
    </r>
    <r>
      <rPr>
        <sz val="10"/>
        <rFont val="Calibri"/>
        <family val="2"/>
      </rPr>
      <t>FA</t>
    </r>
    <r>
      <rPr>
        <sz val="10"/>
        <rFont val="AnmolLipi"/>
        <family val="0"/>
      </rPr>
      <t>-1 ivcoN pRwpq AMk
(10)</t>
    </r>
  </si>
  <si>
    <r>
      <t xml:space="preserve">Agsq </t>
    </r>
    <r>
      <rPr>
        <sz val="10"/>
        <rFont val="Calibri"/>
        <family val="2"/>
      </rPr>
      <t>FA</t>
    </r>
    <r>
      <rPr>
        <sz val="10"/>
        <rFont val="AnmolLipi"/>
        <family val="0"/>
      </rPr>
      <t>-2 ivcoN pRwpq AMk
(10)</t>
    </r>
  </si>
  <si>
    <r>
      <t xml:space="preserve">sqMbr </t>
    </r>
    <r>
      <rPr>
        <sz val="10"/>
        <rFont val="Calibri"/>
        <family val="2"/>
      </rPr>
      <t>SA</t>
    </r>
    <r>
      <rPr>
        <sz val="10"/>
        <rFont val="AnmolLipi"/>
        <family val="0"/>
      </rPr>
      <t>-1 ivcoN pRwpq AMk
(30)</t>
    </r>
  </si>
  <si>
    <r>
      <t xml:space="preserve">nvMbr </t>
    </r>
    <r>
      <rPr>
        <sz val="10"/>
        <rFont val="Calibri"/>
        <family val="2"/>
      </rPr>
      <t>FA</t>
    </r>
    <r>
      <rPr>
        <sz val="10"/>
        <rFont val="AnmolLipi"/>
        <family val="0"/>
      </rPr>
      <t>-3 ivcoN pRwpq AMk
(10)</t>
    </r>
  </si>
  <si>
    <r>
      <t xml:space="preserve">jnvrI </t>
    </r>
    <r>
      <rPr>
        <sz val="10"/>
        <rFont val="Calibri"/>
        <family val="2"/>
      </rPr>
      <t>FA</t>
    </r>
    <r>
      <rPr>
        <sz val="10"/>
        <rFont val="AnmolLipi"/>
        <family val="0"/>
      </rPr>
      <t>-4 ivcoN pRwpq AMk
(10)</t>
    </r>
  </si>
  <si>
    <r>
      <t xml:space="preserve">mwrc </t>
    </r>
    <r>
      <rPr>
        <sz val="10"/>
        <rFont val="Calibri"/>
        <family val="2"/>
      </rPr>
      <t>SA</t>
    </r>
    <r>
      <rPr>
        <sz val="10"/>
        <rFont val="AnmolLipi"/>
        <family val="0"/>
      </rPr>
      <t>-2 ivcoN pRwpq AMk
(30)</t>
    </r>
  </si>
  <si>
    <t>ku`l pRwpq AMk
(100)</t>
  </si>
  <si>
    <t>ivSw AiDAwpk dy hsqw^r _________________________         skUl mu`KI dy hsqw^r __________________________</t>
  </si>
  <si>
    <t>ivSw AiDAwpk dy hsqw^r ______________   skUl mu`KI dy hsqw^r _______________</t>
  </si>
  <si>
    <t>srbjIq kOr</t>
  </si>
  <si>
    <t>jspRIq kOr</t>
  </si>
  <si>
    <t>komlpRIq kOr</t>
  </si>
  <si>
    <t>rwxI kumwrI</t>
  </si>
  <si>
    <t>rozw</t>
  </si>
  <si>
    <t>puSpw kumwrI</t>
  </si>
  <si>
    <t>muskwn</t>
  </si>
  <si>
    <t>hrdIp kOr</t>
  </si>
  <si>
    <t>gurpRIq kOr</t>
  </si>
  <si>
    <t>sonIAw</t>
  </si>
  <si>
    <t>qrnjIq kOr</t>
  </si>
  <si>
    <t>rmndIp kOr</t>
  </si>
  <si>
    <t>mnISw</t>
  </si>
  <si>
    <t>swkSI</t>
  </si>
  <si>
    <t>nISw</t>
  </si>
  <si>
    <t>SIAw</t>
  </si>
  <si>
    <t>Awcl</t>
  </si>
  <si>
    <t>ggndIp kOr</t>
  </si>
  <si>
    <t>jsmIn</t>
  </si>
  <si>
    <t>gIqw</t>
  </si>
  <si>
    <t>kwjl</t>
  </si>
  <si>
    <t>slonI</t>
  </si>
  <si>
    <t>rwj mwlw</t>
  </si>
  <si>
    <t>sImw</t>
  </si>
  <si>
    <t>fyzI</t>
  </si>
  <si>
    <t>mnpRIq kOr</t>
  </si>
  <si>
    <t>Bwvnw</t>
  </si>
  <si>
    <t>lvjoq kOr</t>
  </si>
  <si>
    <t>ismrnjIq kOr</t>
  </si>
  <si>
    <t>hrpRIq kOr</t>
  </si>
  <si>
    <t>sunYnw</t>
  </si>
  <si>
    <t>sonl Kurwnw</t>
  </si>
  <si>
    <t>AwrqI</t>
  </si>
  <si>
    <t>ismrn</t>
  </si>
  <si>
    <t>romI</t>
  </si>
  <si>
    <t>ismrjIq kOr</t>
  </si>
  <si>
    <t>skUl:- s.kM.s.s.s. auVmuV tWfw (huiSAwrpur)    jmwq:- CyvIN-ey   ivSw:- kMipaUtr swieMs</t>
  </si>
  <si>
    <t>skUl:- s.kM.s.s. skUl auVmuV tWfw (huiSAwrpur)                jmwq:- CyvIN-ey         ivSw:- kMipaUtr swieMS</t>
  </si>
  <si>
    <t>skUl:- s.kM.s.s. skUl auVmuV tWfw (huiSAwrpur)        jmwq:- CyvIN-ey   ivSw:- kMipaUtr swieMS</t>
  </si>
  <si>
    <r>
      <t>sYSn - 2014-15   mhInw - meI(</t>
    </r>
    <r>
      <rPr>
        <b/>
        <sz val="18"/>
        <rFont val="Calibri"/>
        <family val="2"/>
      </rPr>
      <t>FA</t>
    </r>
    <r>
      <rPr>
        <b/>
        <sz val="18"/>
        <rFont val="AnmolLipi"/>
        <family val="0"/>
      </rPr>
      <t xml:space="preserve">-1)  </t>
    </r>
  </si>
  <si>
    <r>
      <t>sYSn - 2014-15   mhInw - Agsq (</t>
    </r>
    <r>
      <rPr>
        <b/>
        <sz val="18"/>
        <rFont val="Calibri"/>
        <family val="2"/>
      </rPr>
      <t>FA</t>
    </r>
    <r>
      <rPr>
        <b/>
        <sz val="18"/>
        <rFont val="AnmolLipi"/>
        <family val="0"/>
      </rPr>
      <t xml:space="preserve">-2)  </t>
    </r>
  </si>
  <si>
    <r>
      <t xml:space="preserve">      sYSn - 2014-15   mhInw - sqMbr(</t>
    </r>
    <r>
      <rPr>
        <b/>
        <sz val="10"/>
        <rFont val="Calibri"/>
        <family val="2"/>
      </rPr>
      <t>SA</t>
    </r>
    <r>
      <rPr>
        <b/>
        <sz val="10"/>
        <rFont val="AnmolLipi"/>
        <family val="0"/>
      </rPr>
      <t>-1)</t>
    </r>
  </si>
  <si>
    <r>
      <t>sYSn - 2014-15   mhInw - nvMbr (</t>
    </r>
    <r>
      <rPr>
        <b/>
        <sz val="18"/>
        <rFont val="Calibri"/>
        <family val="2"/>
      </rPr>
      <t>FA</t>
    </r>
    <r>
      <rPr>
        <b/>
        <sz val="18"/>
        <rFont val="AnmolLipi"/>
        <family val="0"/>
      </rPr>
      <t xml:space="preserve">-3)  </t>
    </r>
  </si>
  <si>
    <r>
      <t>sYSn - 2014-15   mhInw - jnvrI (</t>
    </r>
    <r>
      <rPr>
        <b/>
        <sz val="18"/>
        <rFont val="Calibri"/>
        <family val="2"/>
      </rPr>
      <t>FA</t>
    </r>
    <r>
      <rPr>
        <b/>
        <sz val="18"/>
        <rFont val="AnmolLipi"/>
        <family val="0"/>
      </rPr>
      <t xml:space="preserve">-4)  </t>
    </r>
  </si>
  <si>
    <r>
      <t xml:space="preserve">  sYSn - 2014-15   mhInw -mwrc(</t>
    </r>
    <r>
      <rPr>
        <b/>
        <sz val="10"/>
        <rFont val="Calibri"/>
        <family val="2"/>
      </rPr>
      <t>SA</t>
    </r>
    <r>
      <rPr>
        <b/>
        <sz val="10"/>
        <rFont val="AnmolLipi"/>
        <family val="0"/>
      </rPr>
      <t>-2)</t>
    </r>
  </si>
  <si>
    <t xml:space="preserve">  sYSn - 2014-15   slwnw nqIjw</t>
  </si>
  <si>
    <t>Struck Off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</si>
</sst>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0.0"/>
    <numFmt numFmtId="167" formatCode="0.000000"/>
    <numFmt numFmtId="168" formatCode="0.00000"/>
  </numFmts>
  <fonts count="52">
    <font>
      <sz val="10"/>
      <name val="Arial"/>
      <family val="0"/>
    </font>
    <font>
      <sz val="10"/>
      <name val="AnmolLipi"/>
      <family val="0"/>
    </font>
    <font>
      <b/>
      <sz val="10"/>
      <name val="AnmolLipi"/>
      <family val="0"/>
    </font>
    <font>
      <sz val="7"/>
      <name val="Arial"/>
      <family val="2"/>
    </font>
    <font>
      <b/>
      <sz val="20"/>
      <name val="AnmolLipi"/>
      <family val="0"/>
    </font>
    <font>
      <b/>
      <sz val="20"/>
      <name val="Arial"/>
      <family val="2"/>
    </font>
    <font>
      <b/>
      <sz val="18"/>
      <name val="Arial"/>
      <family val="2"/>
    </font>
    <font>
      <b/>
      <sz val="18"/>
      <name val="AnmolLipi"/>
      <family val="0"/>
    </font>
    <font>
      <sz val="12"/>
      <name val="AnmolLipi"/>
      <family val="0"/>
    </font>
    <font>
      <b/>
      <sz val="18"/>
      <name val="Calibri"/>
      <family val="2"/>
    </font>
    <font>
      <b/>
      <sz val="10"/>
      <name val="Arial"/>
      <family val="2"/>
    </font>
    <font>
      <b/>
      <sz val="12"/>
      <name val="AnmolLipi"/>
      <family val="0"/>
    </font>
    <font>
      <b/>
      <sz val="12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8" fillId="0" borderId="10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4" fillId="0" borderId="11" xfId="0" applyFont="1" applyBorder="1" applyAlignment="1" applyProtection="1">
      <alignment vertical="center"/>
      <protection hidden="1"/>
    </xf>
    <xf numFmtId="0" fontId="0" fillId="0" borderId="0" xfId="0" applyAlignment="1" applyProtection="1">
      <alignment/>
      <protection hidden="1"/>
    </xf>
    <xf numFmtId="0" fontId="7" fillId="0" borderId="0" xfId="0" applyFont="1" applyBorder="1" applyAlignment="1" applyProtection="1">
      <alignment vertical="center"/>
      <protection hidden="1"/>
    </xf>
    <xf numFmtId="0" fontId="2" fillId="0" borderId="10" xfId="0" applyFont="1" applyBorder="1" applyAlignment="1" applyProtection="1">
      <alignment horizontal="center" vertical="center" wrapText="1"/>
      <protection hidden="1"/>
    </xf>
    <xf numFmtId="0" fontId="2" fillId="0" borderId="10" xfId="0" applyFont="1" applyBorder="1" applyAlignment="1" applyProtection="1">
      <alignment horizontal="center" vertical="center"/>
      <protection hidden="1"/>
    </xf>
    <xf numFmtId="0" fontId="1" fillId="0" borderId="10" xfId="0" applyFont="1" applyBorder="1" applyAlignment="1" applyProtection="1">
      <alignment horizontal="center" vertical="top" wrapText="1"/>
      <protection hidden="1"/>
    </xf>
    <xf numFmtId="0" fontId="8" fillId="0" borderId="10" xfId="0" applyFont="1" applyBorder="1" applyAlignment="1" applyProtection="1">
      <alignment horizontal="center" vertical="center"/>
      <protection hidden="1"/>
    </xf>
    <xf numFmtId="0" fontId="8" fillId="0" borderId="10" xfId="0" applyFont="1" applyBorder="1" applyAlignment="1" applyProtection="1">
      <alignment horizontal="center" vertical="center" wrapText="1"/>
      <protection hidden="1"/>
    </xf>
    <xf numFmtId="0" fontId="16" fillId="0" borderId="10" xfId="0" applyFont="1" applyBorder="1" applyAlignment="1" applyProtection="1">
      <alignment horizontal="center" vertical="center"/>
      <protection hidden="1"/>
    </xf>
    <xf numFmtId="0" fontId="11" fillId="0" borderId="10" xfId="0" applyFont="1" applyBorder="1" applyAlignment="1" applyProtection="1">
      <alignment horizontal="center" vertical="center" wrapText="1"/>
      <protection hidden="1"/>
    </xf>
    <xf numFmtId="0" fontId="8" fillId="0" borderId="12" xfId="0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vertical="center"/>
      <protection hidden="1"/>
    </xf>
    <xf numFmtId="0" fontId="0" fillId="0" borderId="0" xfId="0" applyBorder="1" applyAlignment="1" applyProtection="1">
      <alignment/>
      <protection hidden="1"/>
    </xf>
    <xf numFmtId="0" fontId="8" fillId="0" borderId="13" xfId="0" applyFont="1" applyBorder="1" applyAlignment="1" applyProtection="1">
      <alignment horizontal="center" vertical="center"/>
      <protection locked="0"/>
    </xf>
    <xf numFmtId="0" fontId="15" fillId="0" borderId="10" xfId="0" applyFont="1" applyBorder="1" applyAlignment="1" applyProtection="1">
      <alignment horizontal="center" vertical="center"/>
      <protection hidden="1"/>
    </xf>
    <xf numFmtId="0" fontId="16" fillId="0" borderId="10" xfId="0" applyFont="1" applyBorder="1" applyAlignment="1" applyProtection="1">
      <alignment horizontal="center" vertical="center" wrapText="1"/>
      <protection hidden="1"/>
    </xf>
    <xf numFmtId="0" fontId="0" fillId="0" borderId="0" xfId="0" applyBorder="1" applyAlignment="1" applyProtection="1">
      <alignment/>
      <protection locked="0"/>
    </xf>
    <xf numFmtId="0" fontId="11" fillId="0" borderId="10" xfId="0" applyFont="1" applyBorder="1" applyAlignment="1" applyProtection="1">
      <alignment horizontal="center" vertical="center"/>
      <protection hidden="1"/>
    </xf>
    <xf numFmtId="2" fontId="8" fillId="0" borderId="10" xfId="0" applyNumberFormat="1" applyFont="1" applyBorder="1" applyAlignment="1" applyProtection="1">
      <alignment horizontal="center" vertical="center" wrapText="1"/>
      <protection hidden="1"/>
    </xf>
    <xf numFmtId="0" fontId="11" fillId="0" borderId="10" xfId="0" applyFont="1" applyBorder="1" applyAlignment="1" applyProtection="1">
      <alignment horizontal="left" vertical="center" indent="1"/>
      <protection hidden="1"/>
    </xf>
    <xf numFmtId="2" fontId="15" fillId="0" borderId="10" xfId="0" applyNumberFormat="1" applyFont="1" applyBorder="1" applyAlignment="1" applyProtection="1">
      <alignment horizontal="center" vertical="center"/>
      <protection hidden="1"/>
    </xf>
    <xf numFmtId="2" fontId="15" fillId="0" borderId="10" xfId="0" applyNumberFormat="1" applyFont="1" applyBorder="1" applyAlignment="1" applyProtection="1">
      <alignment horizontal="center" vertical="center" wrapText="1"/>
      <protection hidden="1"/>
    </xf>
    <xf numFmtId="2" fontId="16" fillId="0" borderId="10" xfId="0" applyNumberFormat="1" applyFont="1" applyBorder="1" applyAlignment="1" applyProtection="1">
      <alignment horizontal="center" vertical="center" wrapText="1"/>
      <protection hidden="1"/>
    </xf>
    <xf numFmtId="0" fontId="7" fillId="0" borderId="10" xfId="0" applyFont="1" applyBorder="1" applyAlignment="1" applyProtection="1">
      <alignment horizontal="center" vertical="center"/>
      <protection hidden="1"/>
    </xf>
    <xf numFmtId="0" fontId="4" fillId="0" borderId="10" xfId="0" applyFont="1" applyBorder="1" applyAlignment="1" applyProtection="1">
      <alignment horizontal="center" vertical="center"/>
      <protection hidden="1"/>
    </xf>
    <xf numFmtId="0" fontId="7" fillId="0" borderId="10" xfId="0" applyFont="1" applyBorder="1" applyAlignment="1" applyProtection="1">
      <alignment horizontal="center" vertical="center"/>
      <protection locked="0"/>
    </xf>
    <xf numFmtId="0" fontId="11" fillId="0" borderId="14" xfId="0" applyFont="1" applyBorder="1" applyAlignment="1" applyProtection="1">
      <alignment horizontal="center"/>
      <protection hidden="1"/>
    </xf>
    <xf numFmtId="0" fontId="11" fillId="0" borderId="13" xfId="0" applyFont="1" applyBorder="1" applyAlignment="1" applyProtection="1">
      <alignment horizontal="center"/>
      <protection hidden="1"/>
    </xf>
    <xf numFmtId="0" fontId="11" fillId="0" borderId="12" xfId="0" applyFont="1" applyBorder="1" applyAlignment="1" applyProtection="1">
      <alignment horizontal="center"/>
      <protection hidden="1"/>
    </xf>
    <xf numFmtId="0" fontId="11" fillId="0" borderId="10" xfId="0" applyFont="1" applyBorder="1" applyAlignment="1" applyProtection="1">
      <alignment horizontal="center" vertical="center"/>
      <protection hidden="1"/>
    </xf>
    <xf numFmtId="0" fontId="2" fillId="0" borderId="10" xfId="0" applyFont="1" applyBorder="1" applyAlignment="1" applyProtection="1">
      <alignment horizontal="center" vertical="center"/>
      <protection hidden="1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/>
      <protection hidden="1"/>
    </xf>
    <xf numFmtId="0" fontId="2" fillId="0" borderId="14" xfId="0" applyFont="1" applyBorder="1" applyAlignment="1" applyProtection="1">
      <alignment horizontal="center"/>
      <protection hidden="1"/>
    </xf>
    <xf numFmtId="0" fontId="2" fillId="0" borderId="13" xfId="0" applyFont="1" applyBorder="1" applyAlignment="1" applyProtection="1">
      <alignment horizontal="center"/>
      <protection hidden="1"/>
    </xf>
    <xf numFmtId="0" fontId="2" fillId="0" borderId="12" xfId="0" applyFont="1" applyBorder="1" applyAlignment="1" applyProtection="1">
      <alignment horizontal="center"/>
      <protection hidden="1"/>
    </xf>
    <xf numFmtId="0" fontId="4" fillId="0" borderId="10" xfId="55" applyFont="1" applyBorder="1" applyAlignment="1" applyProtection="1">
      <alignment horizontal="center" vertical="center"/>
      <protection hidden="1"/>
    </xf>
    <xf numFmtId="0" fontId="4" fillId="0" borderId="14" xfId="55" applyFont="1" applyBorder="1" applyAlignment="1" applyProtection="1">
      <alignment horizontal="center" vertical="center"/>
      <protection hidden="1"/>
    </xf>
    <xf numFmtId="0" fontId="7" fillId="0" borderId="10" xfId="55" applyFont="1" applyBorder="1" applyAlignment="1" applyProtection="1">
      <alignment horizontal="center" vertical="center"/>
      <protection hidden="1"/>
    </xf>
    <xf numFmtId="0" fontId="7" fillId="0" borderId="10" xfId="55" applyFont="1" applyBorder="1" applyAlignment="1" applyProtection="1">
      <alignment horizontal="center" vertical="center"/>
      <protection locked="0"/>
    </xf>
    <xf numFmtId="2" fontId="15" fillId="0" borderId="14" xfId="0" applyNumberFormat="1" applyFont="1" applyBorder="1" applyAlignment="1" applyProtection="1">
      <alignment horizontal="center" vertical="center"/>
      <protection hidden="1"/>
    </xf>
    <xf numFmtId="2" fontId="15" fillId="0" borderId="13" xfId="0" applyNumberFormat="1" applyFont="1" applyBorder="1" applyAlignment="1" applyProtection="1">
      <alignment horizontal="center" vertical="center"/>
      <protection hidden="1"/>
    </xf>
    <xf numFmtId="2" fontId="15" fillId="0" borderId="12" xfId="0" applyNumberFormat="1" applyFont="1" applyBorder="1" applyAlignment="1" applyProtection="1">
      <alignment horizontal="center" vertical="center"/>
      <protection hidden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3"/>
  <sheetViews>
    <sheetView zoomScalePageLayoutView="0" workbookViewId="0" topLeftCell="A1">
      <selection activeCell="A3" sqref="A3:J3"/>
    </sheetView>
  </sheetViews>
  <sheetFormatPr defaultColWidth="9.140625" defaultRowHeight="12.75"/>
  <cols>
    <col min="1" max="1" width="5.7109375" style="6" customWidth="1"/>
    <col min="2" max="2" width="25.7109375" style="6" customWidth="1"/>
    <col min="3" max="6" width="15.7109375" style="6" customWidth="1"/>
    <col min="7" max="9" width="10.7109375" style="6" customWidth="1"/>
    <col min="10" max="10" width="15.7109375" style="6" customWidth="1"/>
    <col min="11" max="11" width="8.7109375" style="6" customWidth="1"/>
    <col min="12" max="12" width="6.7109375" style="6" customWidth="1"/>
    <col min="13" max="13" width="13.28125" style="6" customWidth="1"/>
    <col min="14" max="16384" width="9.140625" style="6" customWidth="1"/>
  </cols>
  <sheetData>
    <row r="1" spans="1:13" ht="27.75">
      <c r="A1" s="29" t="s">
        <v>1</v>
      </c>
      <c r="B1" s="29"/>
      <c r="C1" s="29"/>
      <c r="D1" s="29"/>
      <c r="E1" s="29"/>
      <c r="F1" s="29"/>
      <c r="G1" s="29"/>
      <c r="H1" s="29"/>
      <c r="I1" s="29"/>
      <c r="J1" s="29"/>
      <c r="K1" s="5"/>
      <c r="L1" s="5"/>
      <c r="M1" s="5"/>
    </row>
    <row r="2" spans="1:13" ht="24.75">
      <c r="A2" s="28" t="s">
        <v>64</v>
      </c>
      <c r="B2" s="28"/>
      <c r="C2" s="28"/>
      <c r="D2" s="28"/>
      <c r="E2" s="28"/>
      <c r="F2" s="28"/>
      <c r="G2" s="28"/>
      <c r="H2" s="28"/>
      <c r="I2" s="28"/>
      <c r="J2" s="28"/>
      <c r="K2" s="7"/>
      <c r="L2" s="7"/>
      <c r="M2" s="7"/>
    </row>
    <row r="3" spans="1:13" ht="24.75">
      <c r="A3" s="30" t="s">
        <v>61</v>
      </c>
      <c r="B3" s="30"/>
      <c r="C3" s="30"/>
      <c r="D3" s="30"/>
      <c r="E3" s="30"/>
      <c r="F3" s="30"/>
      <c r="G3" s="30"/>
      <c r="H3" s="30"/>
      <c r="I3" s="30"/>
      <c r="J3" s="30"/>
      <c r="K3" s="7"/>
      <c r="L3" s="7"/>
      <c r="M3" s="7"/>
    </row>
    <row r="4" spans="1:10" ht="69.75">
      <c r="A4" s="8" t="s">
        <v>5</v>
      </c>
      <c r="B4" s="9" t="s">
        <v>3</v>
      </c>
      <c r="C4" s="10" t="s">
        <v>6</v>
      </c>
      <c r="D4" s="10" t="s">
        <v>7</v>
      </c>
      <c r="E4" s="10" t="s">
        <v>8</v>
      </c>
      <c r="F4" s="10" t="s">
        <v>9</v>
      </c>
      <c r="G4" s="10" t="s">
        <v>2</v>
      </c>
      <c r="H4" s="10" t="s">
        <v>4</v>
      </c>
      <c r="I4" s="9" t="s">
        <v>0</v>
      </c>
      <c r="J4" s="8" t="s">
        <v>10</v>
      </c>
    </row>
    <row r="5" spans="1:10" ht="19.5" customHeight="1">
      <c r="A5" s="11">
        <v>1</v>
      </c>
      <c r="B5" s="1" t="s">
        <v>27</v>
      </c>
      <c r="C5" s="1">
        <v>12</v>
      </c>
      <c r="D5" s="1">
        <v>4</v>
      </c>
      <c r="E5" s="1">
        <v>7</v>
      </c>
      <c r="F5" s="1">
        <v>4</v>
      </c>
      <c r="G5" s="12">
        <f>SUM(C5:F5)</f>
        <v>27</v>
      </c>
      <c r="H5" s="23">
        <f>G5/4</f>
        <v>6.75</v>
      </c>
      <c r="I5" s="13" t="str">
        <f>IF(H5&lt;3.5,"E",IF(H5&lt;5,"D",IF(H5&lt;6.5,"C",IF(H5&lt;8,"B","A"))))</f>
        <v>B</v>
      </c>
      <c r="J5" s="14"/>
    </row>
    <row r="6" spans="1:10" ht="19.5" customHeight="1">
      <c r="A6" s="11">
        <v>2</v>
      </c>
      <c r="B6" s="1" t="s">
        <v>28</v>
      </c>
      <c r="C6" s="1">
        <v>13</v>
      </c>
      <c r="D6" s="1">
        <v>4</v>
      </c>
      <c r="E6" s="1">
        <v>8</v>
      </c>
      <c r="F6" s="1">
        <v>5</v>
      </c>
      <c r="G6" s="12">
        <f aca="true" t="shared" si="0" ref="G6:G42">SUM(C6:F6)</f>
        <v>30</v>
      </c>
      <c r="H6" s="23">
        <f aca="true" t="shared" si="1" ref="H6:H42">G6/4</f>
        <v>7.5</v>
      </c>
      <c r="I6" s="13" t="str">
        <f aca="true" t="shared" si="2" ref="I6:I42">IF(H6&lt;3.5,"E",IF(H6&lt;5,"D",IF(H6&lt;6.5,"C",IF(H6&lt;8,"B","A"))))</f>
        <v>B</v>
      </c>
      <c r="J6" s="11"/>
    </row>
    <row r="7" spans="1:10" ht="19.5" customHeight="1">
      <c r="A7" s="11">
        <v>3</v>
      </c>
      <c r="B7" s="1" t="s">
        <v>29</v>
      </c>
      <c r="C7" s="1">
        <v>18</v>
      </c>
      <c r="D7" s="1">
        <v>4</v>
      </c>
      <c r="E7" s="1">
        <v>8</v>
      </c>
      <c r="F7" s="1">
        <v>5</v>
      </c>
      <c r="G7" s="12">
        <f t="shared" si="0"/>
        <v>35</v>
      </c>
      <c r="H7" s="23">
        <f t="shared" si="1"/>
        <v>8.75</v>
      </c>
      <c r="I7" s="13" t="str">
        <f t="shared" si="2"/>
        <v>A</v>
      </c>
      <c r="J7" s="11"/>
    </row>
    <row r="8" spans="1:10" ht="19.5" customHeight="1">
      <c r="A8" s="11">
        <v>4</v>
      </c>
      <c r="B8" s="1" t="s">
        <v>30</v>
      </c>
      <c r="C8" s="1">
        <v>18</v>
      </c>
      <c r="D8" s="1">
        <v>4</v>
      </c>
      <c r="E8" s="1">
        <v>8</v>
      </c>
      <c r="F8" s="1">
        <v>5</v>
      </c>
      <c r="G8" s="12">
        <f t="shared" si="0"/>
        <v>35</v>
      </c>
      <c r="H8" s="23">
        <f t="shared" si="1"/>
        <v>8.75</v>
      </c>
      <c r="I8" s="13" t="str">
        <f t="shared" si="2"/>
        <v>A</v>
      </c>
      <c r="J8" s="11"/>
    </row>
    <row r="9" spans="1:10" ht="19.5" customHeight="1">
      <c r="A9" s="11">
        <v>5</v>
      </c>
      <c r="B9" s="1" t="s">
        <v>31</v>
      </c>
      <c r="C9" s="1">
        <v>14</v>
      </c>
      <c r="D9" s="1">
        <v>4</v>
      </c>
      <c r="E9" s="1">
        <v>9</v>
      </c>
      <c r="F9" s="1">
        <v>5</v>
      </c>
      <c r="G9" s="12">
        <f t="shared" si="0"/>
        <v>32</v>
      </c>
      <c r="H9" s="23">
        <f t="shared" si="1"/>
        <v>8</v>
      </c>
      <c r="I9" s="13" t="str">
        <f t="shared" si="2"/>
        <v>A</v>
      </c>
      <c r="J9" s="11"/>
    </row>
    <row r="10" spans="1:10" ht="19.5" customHeight="1">
      <c r="A10" s="11">
        <v>6</v>
      </c>
      <c r="B10" s="1" t="s">
        <v>26</v>
      </c>
      <c r="C10" s="1">
        <v>15</v>
      </c>
      <c r="D10" s="1">
        <v>4</v>
      </c>
      <c r="E10" s="1">
        <v>8</v>
      </c>
      <c r="F10" s="1">
        <v>5</v>
      </c>
      <c r="G10" s="12">
        <f t="shared" si="0"/>
        <v>32</v>
      </c>
      <c r="H10" s="23">
        <f t="shared" si="1"/>
        <v>8</v>
      </c>
      <c r="I10" s="13" t="str">
        <f t="shared" si="2"/>
        <v>A</v>
      </c>
      <c r="J10" s="11"/>
    </row>
    <row r="11" spans="1:10" ht="19.5" customHeight="1">
      <c r="A11" s="11">
        <v>7</v>
      </c>
      <c r="B11" s="1" t="s">
        <v>31</v>
      </c>
      <c r="C11" s="1">
        <v>17</v>
      </c>
      <c r="D11" s="1">
        <v>4</v>
      </c>
      <c r="E11" s="1">
        <v>9</v>
      </c>
      <c r="F11" s="1">
        <v>4</v>
      </c>
      <c r="G11" s="12">
        <f t="shared" si="0"/>
        <v>34</v>
      </c>
      <c r="H11" s="23">
        <f t="shared" si="1"/>
        <v>8.5</v>
      </c>
      <c r="I11" s="13" t="str">
        <f t="shared" si="2"/>
        <v>A</v>
      </c>
      <c r="J11" s="11"/>
    </row>
    <row r="12" spans="1:10" ht="19.5" customHeight="1">
      <c r="A12" s="11">
        <v>8</v>
      </c>
      <c r="B12" s="1" t="s">
        <v>32</v>
      </c>
      <c r="C12" s="1">
        <v>17</v>
      </c>
      <c r="D12" s="1">
        <v>4</v>
      </c>
      <c r="E12" s="1">
        <v>9</v>
      </c>
      <c r="F12" s="1">
        <v>4</v>
      </c>
      <c r="G12" s="12">
        <f t="shared" si="0"/>
        <v>34</v>
      </c>
      <c r="H12" s="23">
        <f t="shared" si="1"/>
        <v>8.5</v>
      </c>
      <c r="I12" s="13" t="str">
        <f t="shared" si="2"/>
        <v>A</v>
      </c>
      <c r="J12" s="11"/>
    </row>
    <row r="13" spans="1:10" ht="19.5" customHeight="1">
      <c r="A13" s="11">
        <v>9</v>
      </c>
      <c r="B13" s="1" t="s">
        <v>25</v>
      </c>
      <c r="C13" s="1">
        <v>15</v>
      </c>
      <c r="D13" s="1">
        <v>4</v>
      </c>
      <c r="E13" s="1">
        <v>8</v>
      </c>
      <c r="F13" s="1">
        <v>5</v>
      </c>
      <c r="G13" s="12">
        <f t="shared" si="0"/>
        <v>32</v>
      </c>
      <c r="H13" s="23">
        <f t="shared" si="1"/>
        <v>8</v>
      </c>
      <c r="I13" s="13" t="str">
        <f t="shared" si="2"/>
        <v>A</v>
      </c>
      <c r="J13" s="11"/>
    </row>
    <row r="14" spans="1:10" ht="19.5" customHeight="1">
      <c r="A14" s="11">
        <v>10</v>
      </c>
      <c r="B14" s="1" t="s">
        <v>33</v>
      </c>
      <c r="C14" s="1">
        <v>19</v>
      </c>
      <c r="D14" s="1">
        <v>4</v>
      </c>
      <c r="E14" s="1">
        <v>8</v>
      </c>
      <c r="F14" s="1">
        <v>5</v>
      </c>
      <c r="G14" s="12">
        <f t="shared" si="0"/>
        <v>36</v>
      </c>
      <c r="H14" s="23">
        <f t="shared" si="1"/>
        <v>9</v>
      </c>
      <c r="I14" s="13" t="str">
        <f t="shared" si="2"/>
        <v>A</v>
      </c>
      <c r="J14" s="11"/>
    </row>
    <row r="15" spans="1:10" ht="19.5" customHeight="1">
      <c r="A15" s="11">
        <v>11</v>
      </c>
      <c r="B15" s="1" t="s">
        <v>34</v>
      </c>
      <c r="C15" s="1">
        <v>18</v>
      </c>
      <c r="D15" s="1">
        <v>4</v>
      </c>
      <c r="E15" s="1">
        <v>8</v>
      </c>
      <c r="F15" s="1">
        <v>5</v>
      </c>
      <c r="G15" s="12">
        <f t="shared" si="0"/>
        <v>35</v>
      </c>
      <c r="H15" s="23">
        <f t="shared" si="1"/>
        <v>8.75</v>
      </c>
      <c r="I15" s="13" t="str">
        <f t="shared" si="2"/>
        <v>A</v>
      </c>
      <c r="J15" s="11"/>
    </row>
    <row r="16" spans="1:10" ht="19.5" customHeight="1">
      <c r="A16" s="11">
        <v>12</v>
      </c>
      <c r="B16" s="1" t="s">
        <v>35</v>
      </c>
      <c r="C16" s="1">
        <v>11</v>
      </c>
      <c r="D16" s="1">
        <v>3</v>
      </c>
      <c r="E16" s="1">
        <v>8</v>
      </c>
      <c r="F16" s="1">
        <v>4</v>
      </c>
      <c r="G16" s="12">
        <f t="shared" si="0"/>
        <v>26</v>
      </c>
      <c r="H16" s="23">
        <f t="shared" si="1"/>
        <v>6.5</v>
      </c>
      <c r="I16" s="13" t="str">
        <f t="shared" si="2"/>
        <v>B</v>
      </c>
      <c r="J16" s="11"/>
    </row>
    <row r="17" spans="1:10" ht="19.5" customHeight="1">
      <c r="A17" s="11">
        <v>13</v>
      </c>
      <c r="B17" s="1" t="s">
        <v>36</v>
      </c>
      <c r="C17" s="1">
        <v>11</v>
      </c>
      <c r="D17" s="1">
        <v>3</v>
      </c>
      <c r="E17" s="1">
        <v>8</v>
      </c>
      <c r="F17" s="1">
        <v>4</v>
      </c>
      <c r="G17" s="12">
        <f t="shared" si="0"/>
        <v>26</v>
      </c>
      <c r="H17" s="23">
        <f t="shared" si="1"/>
        <v>6.5</v>
      </c>
      <c r="I17" s="13" t="str">
        <f t="shared" si="2"/>
        <v>B</v>
      </c>
      <c r="J17" s="11"/>
    </row>
    <row r="18" spans="1:10" ht="19.5" customHeight="1">
      <c r="A18" s="11">
        <v>14</v>
      </c>
      <c r="B18" s="1" t="s">
        <v>37</v>
      </c>
      <c r="C18" s="1">
        <v>12</v>
      </c>
      <c r="D18" s="1">
        <v>3</v>
      </c>
      <c r="E18" s="1">
        <v>8</v>
      </c>
      <c r="F18" s="1">
        <v>4</v>
      </c>
      <c r="G18" s="12">
        <f t="shared" si="0"/>
        <v>27</v>
      </c>
      <c r="H18" s="23">
        <f t="shared" si="1"/>
        <v>6.75</v>
      </c>
      <c r="I18" s="13" t="str">
        <f t="shared" si="2"/>
        <v>B</v>
      </c>
      <c r="J18" s="11"/>
    </row>
    <row r="19" spans="1:10" ht="19.5" customHeight="1">
      <c r="A19" s="11">
        <v>15</v>
      </c>
      <c r="B19" s="1" t="s">
        <v>38</v>
      </c>
      <c r="C19" s="1">
        <v>15</v>
      </c>
      <c r="D19" s="1">
        <v>4</v>
      </c>
      <c r="E19" s="1">
        <v>9</v>
      </c>
      <c r="F19" s="1">
        <v>4</v>
      </c>
      <c r="G19" s="12">
        <f t="shared" si="0"/>
        <v>32</v>
      </c>
      <c r="H19" s="23">
        <f t="shared" si="1"/>
        <v>8</v>
      </c>
      <c r="I19" s="13" t="str">
        <f t="shared" si="2"/>
        <v>A</v>
      </c>
      <c r="J19" s="11"/>
    </row>
    <row r="20" spans="1:10" ht="19.5" customHeight="1">
      <c r="A20" s="11">
        <v>16</v>
      </c>
      <c r="B20" s="1" t="s">
        <v>39</v>
      </c>
      <c r="C20" s="1">
        <v>8</v>
      </c>
      <c r="D20" s="1">
        <v>3</v>
      </c>
      <c r="E20" s="1">
        <v>6</v>
      </c>
      <c r="F20" s="1">
        <v>3</v>
      </c>
      <c r="G20" s="12">
        <f t="shared" si="0"/>
        <v>20</v>
      </c>
      <c r="H20" s="23">
        <f t="shared" si="1"/>
        <v>5</v>
      </c>
      <c r="I20" s="13" t="str">
        <f t="shared" si="2"/>
        <v>C</v>
      </c>
      <c r="J20" s="11"/>
    </row>
    <row r="21" spans="1:10" ht="19.5" customHeight="1">
      <c r="A21" s="11">
        <v>17</v>
      </c>
      <c r="B21" s="1" t="s">
        <v>40</v>
      </c>
      <c r="C21" s="1">
        <v>10</v>
      </c>
      <c r="D21" s="1">
        <v>4</v>
      </c>
      <c r="E21" s="1">
        <v>7</v>
      </c>
      <c r="F21" s="1">
        <v>4</v>
      </c>
      <c r="G21" s="12">
        <f t="shared" si="0"/>
        <v>25</v>
      </c>
      <c r="H21" s="23">
        <f t="shared" si="1"/>
        <v>6.25</v>
      </c>
      <c r="I21" s="13" t="str">
        <f t="shared" si="2"/>
        <v>C</v>
      </c>
      <c r="J21" s="11"/>
    </row>
    <row r="22" spans="1:10" ht="19.5" customHeight="1">
      <c r="A22" s="11">
        <v>18</v>
      </c>
      <c r="B22" s="1" t="s">
        <v>41</v>
      </c>
      <c r="C22" s="1">
        <v>8</v>
      </c>
      <c r="D22" s="1">
        <v>3</v>
      </c>
      <c r="E22" s="1">
        <v>5</v>
      </c>
      <c r="F22" s="1">
        <v>3</v>
      </c>
      <c r="G22" s="12">
        <f t="shared" si="0"/>
        <v>19</v>
      </c>
      <c r="H22" s="23">
        <f t="shared" si="1"/>
        <v>4.75</v>
      </c>
      <c r="I22" s="13" t="str">
        <f t="shared" si="2"/>
        <v>D</v>
      </c>
      <c r="J22" s="11"/>
    </row>
    <row r="23" spans="1:10" ht="19.5" customHeight="1">
      <c r="A23" s="11">
        <v>19</v>
      </c>
      <c r="B23" s="1" t="s">
        <v>42</v>
      </c>
      <c r="C23" s="1">
        <v>15</v>
      </c>
      <c r="D23" s="1">
        <v>4</v>
      </c>
      <c r="E23" s="1">
        <v>8</v>
      </c>
      <c r="F23" s="1">
        <v>4</v>
      </c>
      <c r="G23" s="12">
        <f t="shared" si="0"/>
        <v>31</v>
      </c>
      <c r="H23" s="23">
        <f t="shared" si="1"/>
        <v>7.75</v>
      </c>
      <c r="I23" s="13" t="str">
        <f t="shared" si="2"/>
        <v>B</v>
      </c>
      <c r="J23" s="11"/>
    </row>
    <row r="24" spans="1:10" ht="19.5" customHeight="1">
      <c r="A24" s="11">
        <v>20</v>
      </c>
      <c r="B24" s="1" t="s">
        <v>43</v>
      </c>
      <c r="C24" s="1">
        <v>7</v>
      </c>
      <c r="D24" s="1">
        <v>3</v>
      </c>
      <c r="E24" s="1">
        <v>6</v>
      </c>
      <c r="F24" s="1">
        <v>3</v>
      </c>
      <c r="G24" s="12">
        <f t="shared" si="0"/>
        <v>19</v>
      </c>
      <c r="H24" s="23">
        <f t="shared" si="1"/>
        <v>4.75</v>
      </c>
      <c r="I24" s="13" t="str">
        <f t="shared" si="2"/>
        <v>D</v>
      </c>
      <c r="J24" s="11"/>
    </row>
    <row r="25" spans="1:10" ht="19.5" customHeight="1">
      <c r="A25" s="11">
        <v>21</v>
      </c>
      <c r="B25" s="1" t="s">
        <v>44</v>
      </c>
      <c r="C25" s="1">
        <v>12</v>
      </c>
      <c r="D25" s="1">
        <v>3</v>
      </c>
      <c r="E25" s="1">
        <v>8</v>
      </c>
      <c r="F25" s="1">
        <v>4</v>
      </c>
      <c r="G25" s="12">
        <f t="shared" si="0"/>
        <v>27</v>
      </c>
      <c r="H25" s="23">
        <f t="shared" si="1"/>
        <v>6.75</v>
      </c>
      <c r="I25" s="13" t="str">
        <f t="shared" si="2"/>
        <v>B</v>
      </c>
      <c r="J25" s="11"/>
    </row>
    <row r="26" spans="1:10" ht="19.5" customHeight="1">
      <c r="A26" s="11">
        <v>22</v>
      </c>
      <c r="B26" s="1" t="s">
        <v>45</v>
      </c>
      <c r="C26" s="1">
        <v>8</v>
      </c>
      <c r="D26" s="1">
        <v>3</v>
      </c>
      <c r="E26" s="1">
        <v>6</v>
      </c>
      <c r="F26" s="1">
        <v>4</v>
      </c>
      <c r="G26" s="12">
        <f t="shared" si="0"/>
        <v>21</v>
      </c>
      <c r="H26" s="23">
        <f t="shared" si="1"/>
        <v>5.25</v>
      </c>
      <c r="I26" s="13" t="str">
        <f t="shared" si="2"/>
        <v>C</v>
      </c>
      <c r="J26" s="11"/>
    </row>
    <row r="27" spans="1:10" ht="19.5" customHeight="1">
      <c r="A27" s="11">
        <v>23</v>
      </c>
      <c r="B27" s="1" t="s">
        <v>47</v>
      </c>
      <c r="C27" s="1">
        <v>14</v>
      </c>
      <c r="D27" s="1">
        <v>4</v>
      </c>
      <c r="E27" s="1">
        <v>9</v>
      </c>
      <c r="F27" s="1">
        <v>5</v>
      </c>
      <c r="G27" s="12">
        <f t="shared" si="0"/>
        <v>32</v>
      </c>
      <c r="H27" s="23">
        <f t="shared" si="1"/>
        <v>8</v>
      </c>
      <c r="I27" s="13" t="str">
        <f t="shared" si="2"/>
        <v>A</v>
      </c>
      <c r="J27" s="11"/>
    </row>
    <row r="28" spans="1:10" ht="19.5" customHeight="1">
      <c r="A28" s="11">
        <v>24</v>
      </c>
      <c r="B28" s="1" t="s">
        <v>46</v>
      </c>
      <c r="C28" s="1">
        <v>8</v>
      </c>
      <c r="D28" s="1">
        <v>3</v>
      </c>
      <c r="E28" s="1">
        <v>5</v>
      </c>
      <c r="F28" s="1">
        <v>3</v>
      </c>
      <c r="G28" s="12">
        <f t="shared" si="0"/>
        <v>19</v>
      </c>
      <c r="H28" s="23">
        <f t="shared" si="1"/>
        <v>4.75</v>
      </c>
      <c r="I28" s="13" t="str">
        <f t="shared" si="2"/>
        <v>D</v>
      </c>
      <c r="J28" s="11"/>
    </row>
    <row r="29" spans="1:10" ht="19.5" customHeight="1">
      <c r="A29" s="11">
        <v>25</v>
      </c>
      <c r="B29" s="1" t="s">
        <v>46</v>
      </c>
      <c r="C29" s="1">
        <v>9</v>
      </c>
      <c r="D29" s="1">
        <v>4</v>
      </c>
      <c r="E29" s="1">
        <v>7</v>
      </c>
      <c r="F29" s="1">
        <v>4</v>
      </c>
      <c r="G29" s="12">
        <f t="shared" si="0"/>
        <v>24</v>
      </c>
      <c r="H29" s="23">
        <f t="shared" si="1"/>
        <v>6</v>
      </c>
      <c r="I29" s="13" t="str">
        <f t="shared" si="2"/>
        <v>C</v>
      </c>
      <c r="J29" s="11"/>
    </row>
    <row r="30" spans="1:10" ht="19.5" customHeight="1">
      <c r="A30" s="11">
        <v>26</v>
      </c>
      <c r="B30" s="1" t="s">
        <v>48</v>
      </c>
      <c r="C30" s="1">
        <v>10</v>
      </c>
      <c r="D30" s="1">
        <v>4</v>
      </c>
      <c r="E30" s="1">
        <v>8</v>
      </c>
      <c r="F30" s="1">
        <v>4</v>
      </c>
      <c r="G30" s="12">
        <f t="shared" si="0"/>
        <v>26</v>
      </c>
      <c r="H30" s="23">
        <f t="shared" si="1"/>
        <v>6.5</v>
      </c>
      <c r="I30" s="13" t="str">
        <f t="shared" si="2"/>
        <v>B</v>
      </c>
      <c r="J30" s="11"/>
    </row>
    <row r="31" spans="1:10" ht="19.5" customHeight="1">
      <c r="A31" s="11">
        <v>27</v>
      </c>
      <c r="B31" s="1" t="s">
        <v>49</v>
      </c>
      <c r="C31" s="1">
        <v>17</v>
      </c>
      <c r="D31" s="1">
        <v>4</v>
      </c>
      <c r="E31" s="1">
        <v>8</v>
      </c>
      <c r="F31" s="1">
        <v>4</v>
      </c>
      <c r="G31" s="12">
        <f t="shared" si="0"/>
        <v>33</v>
      </c>
      <c r="H31" s="23">
        <f t="shared" si="1"/>
        <v>8.25</v>
      </c>
      <c r="I31" s="13" t="str">
        <f t="shared" si="2"/>
        <v>A</v>
      </c>
      <c r="J31" s="11"/>
    </row>
    <row r="32" spans="1:10" ht="19.5" customHeight="1">
      <c r="A32" s="11">
        <v>28</v>
      </c>
      <c r="B32" s="1" t="s">
        <v>50</v>
      </c>
      <c r="C32" s="1">
        <v>13</v>
      </c>
      <c r="D32" s="1">
        <v>5</v>
      </c>
      <c r="E32" s="1">
        <v>9</v>
      </c>
      <c r="F32" s="1">
        <v>5</v>
      </c>
      <c r="G32" s="12">
        <f t="shared" si="0"/>
        <v>32</v>
      </c>
      <c r="H32" s="23">
        <f t="shared" si="1"/>
        <v>8</v>
      </c>
      <c r="I32" s="13" t="str">
        <f t="shared" si="2"/>
        <v>A</v>
      </c>
      <c r="J32" s="11"/>
    </row>
    <row r="33" spans="1:10" ht="19.5" customHeight="1">
      <c r="A33" s="11">
        <v>29</v>
      </c>
      <c r="B33" s="1" t="s">
        <v>51</v>
      </c>
      <c r="C33" s="1">
        <v>13</v>
      </c>
      <c r="D33" s="1">
        <v>5</v>
      </c>
      <c r="E33" s="1">
        <v>9</v>
      </c>
      <c r="F33" s="1">
        <v>5</v>
      </c>
      <c r="G33" s="12">
        <f t="shared" si="0"/>
        <v>32</v>
      </c>
      <c r="H33" s="23">
        <f t="shared" si="1"/>
        <v>8</v>
      </c>
      <c r="I33" s="13" t="str">
        <f t="shared" si="2"/>
        <v>A</v>
      </c>
      <c r="J33" s="11"/>
    </row>
    <row r="34" spans="1:10" ht="19.5" customHeight="1">
      <c r="A34" s="11">
        <v>30</v>
      </c>
      <c r="B34" s="1" t="s">
        <v>52</v>
      </c>
      <c r="C34" s="1">
        <v>12</v>
      </c>
      <c r="D34" s="1">
        <v>3</v>
      </c>
      <c r="E34" s="1">
        <v>8</v>
      </c>
      <c r="F34" s="1">
        <v>4</v>
      </c>
      <c r="G34" s="12">
        <f t="shared" si="0"/>
        <v>27</v>
      </c>
      <c r="H34" s="23">
        <f t="shared" si="1"/>
        <v>6.75</v>
      </c>
      <c r="I34" s="13" t="str">
        <f t="shared" si="2"/>
        <v>B</v>
      </c>
      <c r="J34" s="11"/>
    </row>
    <row r="35" spans="1:10" ht="19.5" customHeight="1">
      <c r="A35" s="11">
        <v>31</v>
      </c>
      <c r="B35" s="1" t="s">
        <v>53</v>
      </c>
      <c r="C35" s="1">
        <v>12</v>
      </c>
      <c r="D35" s="1">
        <v>3</v>
      </c>
      <c r="E35" s="1">
        <v>7</v>
      </c>
      <c r="F35" s="1">
        <v>4</v>
      </c>
      <c r="G35" s="12">
        <f t="shared" si="0"/>
        <v>26</v>
      </c>
      <c r="H35" s="23">
        <f t="shared" si="1"/>
        <v>6.5</v>
      </c>
      <c r="I35" s="13" t="str">
        <f t="shared" si="2"/>
        <v>B</v>
      </c>
      <c r="J35" s="11"/>
    </row>
    <row r="36" spans="1:10" ht="19.5" customHeight="1">
      <c r="A36" s="11">
        <v>32</v>
      </c>
      <c r="B36" s="1" t="s">
        <v>54</v>
      </c>
      <c r="C36" s="1">
        <v>8</v>
      </c>
      <c r="D36" s="1">
        <v>3</v>
      </c>
      <c r="E36" s="1">
        <v>5</v>
      </c>
      <c r="F36" s="1">
        <v>3</v>
      </c>
      <c r="G36" s="12">
        <f t="shared" si="0"/>
        <v>19</v>
      </c>
      <c r="H36" s="23">
        <f t="shared" si="1"/>
        <v>4.75</v>
      </c>
      <c r="I36" s="13" t="str">
        <f t="shared" si="2"/>
        <v>D</v>
      </c>
      <c r="J36" s="11"/>
    </row>
    <row r="37" spans="1:10" ht="19.5" customHeight="1">
      <c r="A37" s="11">
        <v>33</v>
      </c>
      <c r="B37" s="1" t="s">
        <v>55</v>
      </c>
      <c r="C37" s="1">
        <v>17</v>
      </c>
      <c r="D37" s="1">
        <v>4</v>
      </c>
      <c r="E37" s="1">
        <v>8</v>
      </c>
      <c r="F37" s="1">
        <v>4</v>
      </c>
      <c r="G37" s="12">
        <f t="shared" si="0"/>
        <v>33</v>
      </c>
      <c r="H37" s="23">
        <f t="shared" si="1"/>
        <v>8.25</v>
      </c>
      <c r="I37" s="13" t="str">
        <f t="shared" si="2"/>
        <v>A</v>
      </c>
      <c r="J37" s="11"/>
    </row>
    <row r="38" spans="1:10" ht="19.5" customHeight="1">
      <c r="A38" s="11">
        <v>34</v>
      </c>
      <c r="B38" s="1" t="s">
        <v>56</v>
      </c>
      <c r="C38" s="1">
        <v>9</v>
      </c>
      <c r="D38" s="1">
        <v>3</v>
      </c>
      <c r="E38" s="1">
        <v>7</v>
      </c>
      <c r="F38" s="1">
        <v>3</v>
      </c>
      <c r="G38" s="12">
        <f t="shared" si="0"/>
        <v>22</v>
      </c>
      <c r="H38" s="23">
        <f t="shared" si="1"/>
        <v>5.5</v>
      </c>
      <c r="I38" s="13" t="str">
        <f t="shared" si="2"/>
        <v>C</v>
      </c>
      <c r="J38" s="11"/>
    </row>
    <row r="39" spans="1:10" ht="19.5" customHeight="1">
      <c r="A39" s="11">
        <v>35</v>
      </c>
      <c r="B39" s="1" t="s">
        <v>57</v>
      </c>
      <c r="C39" s="1">
        <v>17</v>
      </c>
      <c r="D39" s="1">
        <v>4</v>
      </c>
      <c r="E39" s="1">
        <v>8</v>
      </c>
      <c r="F39" s="1">
        <v>4</v>
      </c>
      <c r="G39" s="12">
        <f t="shared" si="0"/>
        <v>33</v>
      </c>
      <c r="H39" s="23">
        <f t="shared" si="1"/>
        <v>8.25</v>
      </c>
      <c r="I39" s="13" t="str">
        <f t="shared" si="2"/>
        <v>A</v>
      </c>
      <c r="J39" s="11"/>
    </row>
    <row r="40" spans="1:10" ht="19.5" customHeight="1">
      <c r="A40" s="11">
        <v>36</v>
      </c>
      <c r="B40" s="1" t="s">
        <v>58</v>
      </c>
      <c r="C40" s="1">
        <v>17</v>
      </c>
      <c r="D40" s="1">
        <v>4</v>
      </c>
      <c r="E40" s="1">
        <v>8</v>
      </c>
      <c r="F40" s="1">
        <v>4</v>
      </c>
      <c r="G40" s="12">
        <f t="shared" si="0"/>
        <v>33</v>
      </c>
      <c r="H40" s="23">
        <f t="shared" si="1"/>
        <v>8.25</v>
      </c>
      <c r="I40" s="13" t="str">
        <f t="shared" si="2"/>
        <v>A</v>
      </c>
      <c r="J40" s="11"/>
    </row>
    <row r="41" spans="1:10" ht="19.5" customHeight="1">
      <c r="A41" s="11">
        <v>37</v>
      </c>
      <c r="B41" s="1" t="s">
        <v>59</v>
      </c>
      <c r="C41" s="1">
        <v>11</v>
      </c>
      <c r="D41" s="1">
        <v>3</v>
      </c>
      <c r="E41" s="1">
        <v>7</v>
      </c>
      <c r="F41" s="1">
        <v>4</v>
      </c>
      <c r="G41" s="12">
        <f t="shared" si="0"/>
        <v>25</v>
      </c>
      <c r="H41" s="23">
        <f t="shared" si="1"/>
        <v>6.25</v>
      </c>
      <c r="I41" s="13" t="str">
        <f t="shared" si="2"/>
        <v>C</v>
      </c>
      <c r="J41" s="11"/>
    </row>
    <row r="42" spans="1:10" ht="19.5" customHeight="1">
      <c r="A42" s="11">
        <v>38</v>
      </c>
      <c r="B42" s="1" t="s">
        <v>60</v>
      </c>
      <c r="C42" s="1">
        <v>12</v>
      </c>
      <c r="D42" s="1">
        <v>3</v>
      </c>
      <c r="E42" s="1">
        <v>7</v>
      </c>
      <c r="F42" s="1">
        <v>4</v>
      </c>
      <c r="G42" s="12">
        <f t="shared" si="0"/>
        <v>26</v>
      </c>
      <c r="H42" s="23">
        <f t="shared" si="1"/>
        <v>6.5</v>
      </c>
      <c r="I42" s="13" t="str">
        <f t="shared" si="2"/>
        <v>B</v>
      </c>
      <c r="J42" s="11"/>
    </row>
    <row r="43" spans="1:10" ht="51.75" customHeight="1">
      <c r="A43" s="31" t="s">
        <v>23</v>
      </c>
      <c r="B43" s="32"/>
      <c r="C43" s="32"/>
      <c r="D43" s="32"/>
      <c r="E43" s="32"/>
      <c r="F43" s="32"/>
      <c r="G43" s="32"/>
      <c r="H43" s="32"/>
      <c r="I43" s="32"/>
      <c r="J43" s="33"/>
    </row>
  </sheetData>
  <sheetProtection selectLockedCells="1"/>
  <mergeCells count="4">
    <mergeCell ref="A2:J2"/>
    <mergeCell ref="A1:J1"/>
    <mergeCell ref="A3:J3"/>
    <mergeCell ref="A43:J43"/>
  </mergeCells>
  <dataValidations count="4">
    <dataValidation type="whole" allowBlank="1" showInputMessage="1" showErrorMessage="1" errorTitle="Wrong Input" error="Enter number from 0 to 20" sqref="C5:C42">
      <formula1>0</formula1>
      <formula2>20</formula2>
    </dataValidation>
    <dataValidation type="whole" allowBlank="1" showInputMessage="1" showErrorMessage="1" errorTitle="Wrong Input" error="Enter Number 0 to 5" sqref="D5:D42">
      <formula1>0</formula1>
      <formula2>5</formula2>
    </dataValidation>
    <dataValidation type="whole" allowBlank="1" showInputMessage="1" showErrorMessage="1" errorTitle="Wrong Input" error="Enter Number from 0 to 10" sqref="E5:E42">
      <formula1>0</formula1>
      <formula2>10</formula2>
    </dataValidation>
    <dataValidation type="whole" allowBlank="1" showInputMessage="1" showErrorMessage="1" errorTitle="Wrong Input" error="Enter Number from 0 to 5" sqref="F5:F42">
      <formula1>0</formula1>
      <formula2>5</formula2>
    </dataValidation>
  </dataValidations>
  <printOptions/>
  <pageMargins left="0.25" right="0.25" top="0.25" bottom="1.64" header="0.5" footer="0.77"/>
  <pageSetup fitToHeight="0" fitToWidth="1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3"/>
  <sheetViews>
    <sheetView tabSelected="1" zoomScalePageLayoutView="0" workbookViewId="0" topLeftCell="A1">
      <selection activeCell="E8" sqref="E8"/>
    </sheetView>
  </sheetViews>
  <sheetFormatPr defaultColWidth="9.140625" defaultRowHeight="12.75"/>
  <cols>
    <col min="1" max="1" width="5.7109375" style="6" customWidth="1"/>
    <col min="2" max="2" width="25.7109375" style="6" customWidth="1"/>
    <col min="3" max="6" width="15.7109375" style="6" customWidth="1"/>
    <col min="7" max="9" width="10.7109375" style="6" customWidth="1"/>
    <col min="10" max="10" width="15.7109375" style="6" customWidth="1"/>
    <col min="11" max="11" width="8.7109375" style="6" customWidth="1"/>
    <col min="12" max="12" width="6.7109375" style="6" customWidth="1"/>
    <col min="13" max="13" width="13.28125" style="6" customWidth="1"/>
    <col min="14" max="16384" width="9.140625" style="6" customWidth="1"/>
  </cols>
  <sheetData>
    <row r="1" spans="1:13" ht="27.75">
      <c r="A1" s="29" t="s">
        <v>1</v>
      </c>
      <c r="B1" s="29"/>
      <c r="C1" s="29"/>
      <c r="D1" s="29"/>
      <c r="E1" s="29"/>
      <c r="F1" s="29"/>
      <c r="G1" s="29"/>
      <c r="H1" s="29"/>
      <c r="I1" s="29"/>
      <c r="J1" s="29"/>
      <c r="K1" s="5"/>
      <c r="L1" s="5"/>
      <c r="M1" s="5"/>
    </row>
    <row r="2" spans="1:13" ht="24.75">
      <c r="A2" s="28" t="s">
        <v>65</v>
      </c>
      <c r="B2" s="28"/>
      <c r="C2" s="28"/>
      <c r="D2" s="28"/>
      <c r="E2" s="28"/>
      <c r="F2" s="28"/>
      <c r="G2" s="28"/>
      <c r="H2" s="28"/>
      <c r="I2" s="28"/>
      <c r="J2" s="28"/>
      <c r="K2" s="7"/>
      <c r="L2" s="7"/>
      <c r="M2" s="7"/>
    </row>
    <row r="3" spans="1:13" ht="24.75">
      <c r="A3" s="30" t="s">
        <v>61</v>
      </c>
      <c r="B3" s="30"/>
      <c r="C3" s="30"/>
      <c r="D3" s="30"/>
      <c r="E3" s="30"/>
      <c r="F3" s="30"/>
      <c r="G3" s="30"/>
      <c r="H3" s="30"/>
      <c r="I3" s="30"/>
      <c r="J3" s="30"/>
      <c r="K3" s="7"/>
      <c r="L3" s="7"/>
      <c r="M3" s="7"/>
    </row>
    <row r="4" spans="1:10" ht="69.75">
      <c r="A4" s="8" t="s">
        <v>5</v>
      </c>
      <c r="B4" s="9" t="s">
        <v>3</v>
      </c>
      <c r="C4" s="10" t="s">
        <v>6</v>
      </c>
      <c r="D4" s="10" t="s">
        <v>7</v>
      </c>
      <c r="E4" s="10" t="s">
        <v>8</v>
      </c>
      <c r="F4" s="10" t="s">
        <v>9</v>
      </c>
      <c r="G4" s="10" t="s">
        <v>2</v>
      </c>
      <c r="H4" s="10" t="s">
        <v>4</v>
      </c>
      <c r="I4" s="9" t="s">
        <v>0</v>
      </c>
      <c r="J4" s="8" t="s">
        <v>10</v>
      </c>
    </row>
    <row r="5" spans="1:10" ht="19.5" customHeight="1">
      <c r="A5" s="11">
        <v>1</v>
      </c>
      <c r="B5" s="11" t="str">
        <f>'May FA-1'!B5</f>
        <v>komlpRIq kOr</v>
      </c>
      <c r="C5" s="1">
        <v>11</v>
      </c>
      <c r="D5" s="1">
        <v>4</v>
      </c>
      <c r="E5" s="1">
        <v>7</v>
      </c>
      <c r="F5" s="1">
        <v>4</v>
      </c>
      <c r="G5" s="12">
        <f>SUM(C5:F5)</f>
        <v>26</v>
      </c>
      <c r="H5" s="23">
        <f>G5/4</f>
        <v>6.5</v>
      </c>
      <c r="I5" s="13" t="str">
        <f>IF(H5&lt;3.5,"E",IF(H5&lt;5,"D",IF(H5&lt;6.5,"C",IF(H5&lt;8,"B","A"))))</f>
        <v>B</v>
      </c>
      <c r="J5" s="14"/>
    </row>
    <row r="6" spans="1:10" ht="19.5" customHeight="1">
      <c r="A6" s="11">
        <v>2</v>
      </c>
      <c r="B6" s="11" t="str">
        <f>'May FA-1'!B6</f>
        <v>rwxI kumwrI</v>
      </c>
      <c r="C6" s="1">
        <v>14</v>
      </c>
      <c r="D6" s="1">
        <v>4</v>
      </c>
      <c r="E6" s="1">
        <v>8</v>
      </c>
      <c r="F6" s="1">
        <v>5</v>
      </c>
      <c r="G6" s="12">
        <f aca="true" t="shared" si="0" ref="G6:G42">SUM(C6:F6)</f>
        <v>31</v>
      </c>
      <c r="H6" s="23">
        <f aca="true" t="shared" si="1" ref="H6:H42">G6/4</f>
        <v>7.75</v>
      </c>
      <c r="I6" s="13" t="str">
        <f aca="true" t="shared" si="2" ref="I6:I42">IF(H6&lt;3.5,"E",IF(H6&lt;5,"D",IF(H6&lt;6.5,"C",IF(H6&lt;8,"B","A"))))</f>
        <v>B</v>
      </c>
      <c r="J6" s="11"/>
    </row>
    <row r="7" spans="1:10" ht="19.5" customHeight="1">
      <c r="A7" s="11">
        <v>3</v>
      </c>
      <c r="B7" s="11" t="str">
        <f>'May FA-1'!B7</f>
        <v>rozw</v>
      </c>
      <c r="C7" s="1">
        <v>16</v>
      </c>
      <c r="D7" s="1">
        <v>4</v>
      </c>
      <c r="E7" s="1">
        <v>8</v>
      </c>
      <c r="F7" s="1">
        <v>5</v>
      </c>
      <c r="G7" s="12">
        <f t="shared" si="0"/>
        <v>33</v>
      </c>
      <c r="H7" s="23">
        <f t="shared" si="1"/>
        <v>8.25</v>
      </c>
      <c r="I7" s="13" t="str">
        <f t="shared" si="2"/>
        <v>A</v>
      </c>
      <c r="J7" s="11"/>
    </row>
    <row r="8" spans="1:10" ht="19.5" customHeight="1">
      <c r="A8" s="11">
        <v>4</v>
      </c>
      <c r="B8" s="11" t="str">
        <f>'May FA-1'!B8</f>
        <v>puSpw kumwrI</v>
      </c>
      <c r="C8" s="1">
        <v>12</v>
      </c>
      <c r="D8" s="1">
        <v>4</v>
      </c>
      <c r="E8" s="1">
        <v>8</v>
      </c>
      <c r="F8" s="1">
        <v>5</v>
      </c>
      <c r="G8" s="12">
        <f t="shared" si="0"/>
        <v>29</v>
      </c>
      <c r="H8" s="23">
        <f t="shared" si="1"/>
        <v>7.25</v>
      </c>
      <c r="I8" s="13" t="str">
        <f t="shared" si="2"/>
        <v>B</v>
      </c>
      <c r="J8" s="11"/>
    </row>
    <row r="9" spans="1:10" ht="19.5" customHeight="1">
      <c r="A9" s="11">
        <v>5</v>
      </c>
      <c r="B9" s="11" t="str">
        <f>'May FA-1'!B9</f>
        <v>muskwn</v>
      </c>
      <c r="C9" s="1">
        <v>10</v>
      </c>
      <c r="D9" s="1">
        <v>4</v>
      </c>
      <c r="E9" s="1">
        <v>7</v>
      </c>
      <c r="F9" s="1">
        <v>5</v>
      </c>
      <c r="G9" s="12">
        <f t="shared" si="0"/>
        <v>26</v>
      </c>
      <c r="H9" s="23">
        <f t="shared" si="1"/>
        <v>6.5</v>
      </c>
      <c r="I9" s="13" t="str">
        <f t="shared" si="2"/>
        <v>B</v>
      </c>
      <c r="J9" s="11"/>
    </row>
    <row r="10" spans="1:10" ht="19.5" customHeight="1">
      <c r="A10" s="11">
        <v>6</v>
      </c>
      <c r="B10" s="11" t="str">
        <f>'May FA-1'!B10</f>
        <v>jspRIq kOr</v>
      </c>
      <c r="C10" s="1">
        <v>13</v>
      </c>
      <c r="D10" s="1">
        <v>4</v>
      </c>
      <c r="E10" s="1">
        <v>8</v>
      </c>
      <c r="F10" s="1">
        <v>5</v>
      </c>
      <c r="G10" s="12">
        <f t="shared" si="0"/>
        <v>30</v>
      </c>
      <c r="H10" s="23">
        <f t="shared" si="1"/>
        <v>7.5</v>
      </c>
      <c r="I10" s="13" t="str">
        <f t="shared" si="2"/>
        <v>B</v>
      </c>
      <c r="J10" s="11"/>
    </row>
    <row r="11" spans="1:10" ht="19.5" customHeight="1">
      <c r="A11" s="11">
        <v>7</v>
      </c>
      <c r="B11" s="11" t="str">
        <f>'May FA-1'!B11</f>
        <v>muskwn</v>
      </c>
      <c r="C11" s="1">
        <v>16</v>
      </c>
      <c r="D11" s="1">
        <v>4</v>
      </c>
      <c r="E11" s="1">
        <v>9</v>
      </c>
      <c r="F11" s="1">
        <v>4</v>
      </c>
      <c r="G11" s="12">
        <f t="shared" si="0"/>
        <v>33</v>
      </c>
      <c r="H11" s="23">
        <f t="shared" si="1"/>
        <v>8.25</v>
      </c>
      <c r="I11" s="13" t="str">
        <f t="shared" si="2"/>
        <v>A</v>
      </c>
      <c r="J11" s="11"/>
    </row>
    <row r="12" spans="1:10" ht="19.5" customHeight="1">
      <c r="A12" s="11">
        <v>8</v>
      </c>
      <c r="B12" s="11" t="str">
        <f>'May FA-1'!B12</f>
        <v>hrdIp kOr</v>
      </c>
      <c r="C12" s="1">
        <v>15</v>
      </c>
      <c r="D12" s="1">
        <v>4</v>
      </c>
      <c r="E12" s="1">
        <v>9</v>
      </c>
      <c r="F12" s="1">
        <v>4</v>
      </c>
      <c r="G12" s="12">
        <f t="shared" si="0"/>
        <v>32</v>
      </c>
      <c r="H12" s="23">
        <f t="shared" si="1"/>
        <v>8</v>
      </c>
      <c r="I12" s="13" t="str">
        <f t="shared" si="2"/>
        <v>A</v>
      </c>
      <c r="J12" s="11"/>
    </row>
    <row r="13" spans="1:10" ht="19.5" customHeight="1">
      <c r="A13" s="11">
        <v>9</v>
      </c>
      <c r="B13" s="11" t="str">
        <f>'May FA-1'!B13</f>
        <v>srbjIq kOr</v>
      </c>
      <c r="C13" s="1">
        <v>14</v>
      </c>
      <c r="D13" s="1">
        <v>4</v>
      </c>
      <c r="E13" s="1">
        <v>8</v>
      </c>
      <c r="F13" s="1">
        <v>5</v>
      </c>
      <c r="G13" s="12">
        <f t="shared" si="0"/>
        <v>31</v>
      </c>
      <c r="H13" s="23">
        <f t="shared" si="1"/>
        <v>7.75</v>
      </c>
      <c r="I13" s="13" t="str">
        <f t="shared" si="2"/>
        <v>B</v>
      </c>
      <c r="J13" s="11"/>
    </row>
    <row r="14" spans="1:10" ht="19.5" customHeight="1">
      <c r="A14" s="11">
        <v>10</v>
      </c>
      <c r="B14" s="11" t="str">
        <f>'May FA-1'!B14</f>
        <v>gurpRIq kOr</v>
      </c>
      <c r="C14" s="1">
        <v>16</v>
      </c>
      <c r="D14" s="1">
        <v>4</v>
      </c>
      <c r="E14" s="1">
        <v>8</v>
      </c>
      <c r="F14" s="1">
        <v>5</v>
      </c>
      <c r="G14" s="12">
        <f t="shared" si="0"/>
        <v>33</v>
      </c>
      <c r="H14" s="23">
        <f t="shared" si="1"/>
        <v>8.25</v>
      </c>
      <c r="I14" s="13" t="str">
        <f t="shared" si="2"/>
        <v>A</v>
      </c>
      <c r="J14" s="11"/>
    </row>
    <row r="15" spans="1:10" ht="19.5" customHeight="1">
      <c r="A15" s="11">
        <v>11</v>
      </c>
      <c r="B15" s="11" t="str">
        <f>'May FA-1'!B15</f>
        <v>sonIAw</v>
      </c>
      <c r="C15" s="1">
        <v>14</v>
      </c>
      <c r="D15" s="1">
        <v>4</v>
      </c>
      <c r="E15" s="1">
        <v>8</v>
      </c>
      <c r="F15" s="1">
        <v>5</v>
      </c>
      <c r="G15" s="12">
        <f t="shared" si="0"/>
        <v>31</v>
      </c>
      <c r="H15" s="23">
        <f t="shared" si="1"/>
        <v>7.75</v>
      </c>
      <c r="I15" s="13" t="str">
        <f t="shared" si="2"/>
        <v>B</v>
      </c>
      <c r="J15" s="11"/>
    </row>
    <row r="16" spans="1:10" ht="19.5" customHeight="1">
      <c r="A16" s="11">
        <v>12</v>
      </c>
      <c r="B16" s="11" t="str">
        <f>'May FA-1'!B16</f>
        <v>qrnjIq kOr</v>
      </c>
      <c r="C16" s="1">
        <v>13</v>
      </c>
      <c r="D16" s="1">
        <v>3</v>
      </c>
      <c r="E16" s="1">
        <v>8</v>
      </c>
      <c r="F16" s="1">
        <v>4</v>
      </c>
      <c r="G16" s="12">
        <f t="shared" si="0"/>
        <v>28</v>
      </c>
      <c r="H16" s="23">
        <f t="shared" si="1"/>
        <v>7</v>
      </c>
      <c r="I16" s="13" t="str">
        <f t="shared" si="2"/>
        <v>B</v>
      </c>
      <c r="J16" s="11"/>
    </row>
    <row r="17" spans="1:10" ht="19.5" customHeight="1">
      <c r="A17" s="11">
        <v>13</v>
      </c>
      <c r="B17" s="11" t="str">
        <f>'May FA-1'!B17</f>
        <v>rmndIp kOr</v>
      </c>
      <c r="C17" s="1">
        <v>10</v>
      </c>
      <c r="D17" s="1">
        <v>3</v>
      </c>
      <c r="E17" s="1">
        <v>8</v>
      </c>
      <c r="F17" s="1">
        <v>4</v>
      </c>
      <c r="G17" s="12">
        <f t="shared" si="0"/>
        <v>25</v>
      </c>
      <c r="H17" s="23">
        <f t="shared" si="1"/>
        <v>6.25</v>
      </c>
      <c r="I17" s="13" t="str">
        <f t="shared" si="2"/>
        <v>C</v>
      </c>
      <c r="J17" s="11"/>
    </row>
    <row r="18" spans="1:10" ht="19.5" customHeight="1">
      <c r="A18" s="11">
        <v>14</v>
      </c>
      <c r="B18" s="11" t="str">
        <f>'May FA-1'!B18</f>
        <v>mnISw</v>
      </c>
      <c r="C18" s="1">
        <v>12</v>
      </c>
      <c r="D18" s="1">
        <v>3</v>
      </c>
      <c r="E18" s="1">
        <v>8</v>
      </c>
      <c r="F18" s="1">
        <v>4</v>
      </c>
      <c r="G18" s="12">
        <f t="shared" si="0"/>
        <v>27</v>
      </c>
      <c r="H18" s="23">
        <f t="shared" si="1"/>
        <v>6.75</v>
      </c>
      <c r="I18" s="13" t="str">
        <f t="shared" si="2"/>
        <v>B</v>
      </c>
      <c r="J18" s="11"/>
    </row>
    <row r="19" spans="1:10" ht="19.5" customHeight="1">
      <c r="A19" s="11">
        <v>15</v>
      </c>
      <c r="B19" s="11" t="str">
        <f>'May FA-1'!B19</f>
        <v>swkSI</v>
      </c>
      <c r="C19" s="1">
        <v>12</v>
      </c>
      <c r="D19" s="1">
        <v>4</v>
      </c>
      <c r="E19" s="1">
        <v>8</v>
      </c>
      <c r="F19" s="1">
        <v>4</v>
      </c>
      <c r="G19" s="12">
        <f t="shared" si="0"/>
        <v>28</v>
      </c>
      <c r="H19" s="23">
        <f t="shared" si="1"/>
        <v>7</v>
      </c>
      <c r="I19" s="13" t="str">
        <f t="shared" si="2"/>
        <v>B</v>
      </c>
      <c r="J19" s="11"/>
    </row>
    <row r="20" spans="1:10" ht="19.5" customHeight="1">
      <c r="A20" s="11">
        <v>16</v>
      </c>
      <c r="B20" s="11" t="str">
        <f>'May FA-1'!B20</f>
        <v>nISw</v>
      </c>
      <c r="C20" s="1">
        <v>13</v>
      </c>
      <c r="D20" s="1">
        <v>3</v>
      </c>
      <c r="E20" s="1">
        <v>8</v>
      </c>
      <c r="F20" s="1">
        <v>3</v>
      </c>
      <c r="G20" s="12">
        <f t="shared" si="0"/>
        <v>27</v>
      </c>
      <c r="H20" s="23">
        <f t="shared" si="1"/>
        <v>6.75</v>
      </c>
      <c r="I20" s="13" t="str">
        <f t="shared" si="2"/>
        <v>B</v>
      </c>
      <c r="J20" s="11"/>
    </row>
    <row r="21" spans="1:10" ht="19.5" customHeight="1">
      <c r="A21" s="11">
        <v>17</v>
      </c>
      <c r="B21" s="11" t="str">
        <f>'May FA-1'!B21</f>
        <v>SIAw</v>
      </c>
      <c r="C21" s="1">
        <v>13</v>
      </c>
      <c r="D21" s="1">
        <v>4</v>
      </c>
      <c r="E21" s="1">
        <v>8</v>
      </c>
      <c r="F21" s="1">
        <v>4</v>
      </c>
      <c r="G21" s="12">
        <f t="shared" si="0"/>
        <v>29</v>
      </c>
      <c r="H21" s="23">
        <f t="shared" si="1"/>
        <v>7.25</v>
      </c>
      <c r="I21" s="13" t="str">
        <f t="shared" si="2"/>
        <v>B</v>
      </c>
      <c r="J21" s="11"/>
    </row>
    <row r="22" spans="1:10" ht="19.5" customHeight="1">
      <c r="A22" s="11">
        <v>18</v>
      </c>
      <c r="B22" s="11" t="str">
        <f>'May FA-1'!B22</f>
        <v>Awcl</v>
      </c>
      <c r="C22" s="1">
        <v>18</v>
      </c>
      <c r="D22" s="1">
        <v>4</v>
      </c>
      <c r="E22" s="1">
        <v>8</v>
      </c>
      <c r="F22" s="1">
        <v>4</v>
      </c>
      <c r="G22" s="12">
        <f t="shared" si="0"/>
        <v>34</v>
      </c>
      <c r="H22" s="23">
        <f t="shared" si="1"/>
        <v>8.5</v>
      </c>
      <c r="I22" s="13" t="str">
        <f t="shared" si="2"/>
        <v>A</v>
      </c>
      <c r="J22" s="11"/>
    </row>
    <row r="23" spans="1:10" ht="19.5" customHeight="1">
      <c r="A23" s="11">
        <v>19</v>
      </c>
      <c r="B23" s="11" t="str">
        <f>'May FA-1'!B23</f>
        <v>ggndIp kOr</v>
      </c>
      <c r="C23" s="1">
        <v>14</v>
      </c>
      <c r="D23" s="1">
        <v>4</v>
      </c>
      <c r="E23" s="1">
        <v>8</v>
      </c>
      <c r="F23" s="1">
        <v>4</v>
      </c>
      <c r="G23" s="12">
        <f t="shared" si="0"/>
        <v>30</v>
      </c>
      <c r="H23" s="23">
        <f t="shared" si="1"/>
        <v>7.5</v>
      </c>
      <c r="I23" s="13" t="str">
        <f t="shared" si="2"/>
        <v>B</v>
      </c>
      <c r="J23" s="11"/>
    </row>
    <row r="24" spans="1:10" ht="19.5" customHeight="1">
      <c r="A24" s="11">
        <v>20</v>
      </c>
      <c r="B24" s="11" t="str">
        <f>'May FA-1'!B24</f>
        <v>jsmIn</v>
      </c>
      <c r="C24" s="1">
        <v>18</v>
      </c>
      <c r="D24" s="1">
        <v>3</v>
      </c>
      <c r="E24" s="1">
        <v>8</v>
      </c>
      <c r="F24" s="1">
        <v>4</v>
      </c>
      <c r="G24" s="12">
        <f t="shared" si="0"/>
        <v>33</v>
      </c>
      <c r="H24" s="23">
        <f t="shared" si="1"/>
        <v>8.25</v>
      </c>
      <c r="I24" s="13" t="str">
        <f t="shared" si="2"/>
        <v>A</v>
      </c>
      <c r="J24" s="11"/>
    </row>
    <row r="25" spans="1:10" ht="19.5" customHeight="1">
      <c r="A25" s="11">
        <v>21</v>
      </c>
      <c r="B25" s="11" t="str">
        <f>'May FA-1'!B25</f>
        <v>gIqw</v>
      </c>
      <c r="C25" s="1">
        <v>14</v>
      </c>
      <c r="D25" s="1">
        <v>3</v>
      </c>
      <c r="E25" s="1">
        <v>8</v>
      </c>
      <c r="F25" s="1">
        <v>4</v>
      </c>
      <c r="G25" s="12">
        <f t="shared" si="0"/>
        <v>29</v>
      </c>
      <c r="H25" s="23">
        <f t="shared" si="1"/>
        <v>7.25</v>
      </c>
      <c r="I25" s="13" t="str">
        <f t="shared" si="2"/>
        <v>B</v>
      </c>
      <c r="J25" s="11"/>
    </row>
    <row r="26" spans="1:10" ht="19.5" customHeight="1">
      <c r="A26" s="11">
        <v>22</v>
      </c>
      <c r="B26" s="11" t="str">
        <f>'May FA-1'!B26</f>
        <v>kwjl</v>
      </c>
      <c r="C26" s="1">
        <v>9</v>
      </c>
      <c r="D26" s="1">
        <v>3</v>
      </c>
      <c r="E26" s="1">
        <v>7</v>
      </c>
      <c r="F26" s="1">
        <v>4</v>
      </c>
      <c r="G26" s="12">
        <f t="shared" si="0"/>
        <v>23</v>
      </c>
      <c r="H26" s="23">
        <f t="shared" si="1"/>
        <v>5.75</v>
      </c>
      <c r="I26" s="13" t="str">
        <f t="shared" si="2"/>
        <v>C</v>
      </c>
      <c r="J26" s="11"/>
    </row>
    <row r="27" spans="1:10" ht="19.5" customHeight="1">
      <c r="A27" s="11">
        <v>23</v>
      </c>
      <c r="B27" s="11" t="str">
        <f>'May FA-1'!B27</f>
        <v>rwj mwlw</v>
      </c>
      <c r="C27" s="1">
        <v>17</v>
      </c>
      <c r="D27" s="1">
        <v>4</v>
      </c>
      <c r="E27" s="1">
        <v>8</v>
      </c>
      <c r="F27" s="1">
        <v>5</v>
      </c>
      <c r="G27" s="12">
        <f t="shared" si="0"/>
        <v>34</v>
      </c>
      <c r="H27" s="23">
        <f t="shared" si="1"/>
        <v>8.5</v>
      </c>
      <c r="I27" s="13" t="str">
        <f t="shared" si="2"/>
        <v>A</v>
      </c>
      <c r="J27" s="11"/>
    </row>
    <row r="28" spans="1:10" ht="19.5" customHeight="1">
      <c r="A28" s="11">
        <v>24</v>
      </c>
      <c r="B28" s="11" t="str">
        <f>'May FA-1'!B28</f>
        <v>slonI</v>
      </c>
      <c r="C28" s="1">
        <v>14</v>
      </c>
      <c r="D28" s="1">
        <v>3</v>
      </c>
      <c r="E28" s="1">
        <v>8</v>
      </c>
      <c r="F28" s="1">
        <v>4</v>
      </c>
      <c r="G28" s="12">
        <f t="shared" si="0"/>
        <v>29</v>
      </c>
      <c r="H28" s="23">
        <f t="shared" si="1"/>
        <v>7.25</v>
      </c>
      <c r="I28" s="13" t="str">
        <f t="shared" si="2"/>
        <v>B</v>
      </c>
      <c r="J28" s="11"/>
    </row>
    <row r="29" spans="1:10" ht="19.5" customHeight="1">
      <c r="A29" s="11">
        <v>25</v>
      </c>
      <c r="B29" s="11" t="str">
        <f>'May FA-1'!B29</f>
        <v>slonI</v>
      </c>
      <c r="C29" s="1">
        <v>13</v>
      </c>
      <c r="D29" s="1">
        <v>4</v>
      </c>
      <c r="E29" s="1">
        <v>8</v>
      </c>
      <c r="F29" s="1">
        <v>4</v>
      </c>
      <c r="G29" s="12">
        <f t="shared" si="0"/>
        <v>29</v>
      </c>
      <c r="H29" s="23">
        <f t="shared" si="1"/>
        <v>7.25</v>
      </c>
      <c r="I29" s="13" t="str">
        <f t="shared" si="2"/>
        <v>B</v>
      </c>
      <c r="J29" s="11"/>
    </row>
    <row r="30" spans="1:10" ht="19.5" customHeight="1">
      <c r="A30" s="11">
        <v>26</v>
      </c>
      <c r="B30" s="11" t="str">
        <f>'May FA-1'!B30</f>
        <v>sImw</v>
      </c>
      <c r="C30" s="1">
        <v>12</v>
      </c>
      <c r="D30" s="1">
        <v>4</v>
      </c>
      <c r="E30" s="1">
        <v>8</v>
      </c>
      <c r="F30" s="1">
        <v>4</v>
      </c>
      <c r="G30" s="12">
        <f t="shared" si="0"/>
        <v>28</v>
      </c>
      <c r="H30" s="23">
        <f t="shared" si="1"/>
        <v>7</v>
      </c>
      <c r="I30" s="13" t="str">
        <f t="shared" si="2"/>
        <v>B</v>
      </c>
      <c r="J30" s="11"/>
    </row>
    <row r="31" spans="1:10" ht="19.5" customHeight="1">
      <c r="A31" s="11">
        <v>27</v>
      </c>
      <c r="B31" s="11" t="str">
        <f>'May FA-1'!B31</f>
        <v>fyzI</v>
      </c>
      <c r="C31" s="1">
        <v>13</v>
      </c>
      <c r="D31" s="1">
        <v>4</v>
      </c>
      <c r="E31" s="1">
        <v>8</v>
      </c>
      <c r="F31" s="1">
        <v>4</v>
      </c>
      <c r="G31" s="12">
        <f t="shared" si="0"/>
        <v>29</v>
      </c>
      <c r="H31" s="23">
        <f t="shared" si="1"/>
        <v>7.25</v>
      </c>
      <c r="I31" s="13" t="str">
        <f t="shared" si="2"/>
        <v>B</v>
      </c>
      <c r="J31" s="11"/>
    </row>
    <row r="32" spans="1:10" ht="19.5" customHeight="1">
      <c r="A32" s="11">
        <v>28</v>
      </c>
      <c r="B32" s="11" t="str">
        <f>'May FA-1'!B32</f>
        <v>mnpRIq kOr</v>
      </c>
      <c r="C32" s="1">
        <v>12</v>
      </c>
      <c r="D32" s="1">
        <v>4</v>
      </c>
      <c r="E32" s="1">
        <v>8</v>
      </c>
      <c r="F32" s="1">
        <v>5</v>
      </c>
      <c r="G32" s="12">
        <f t="shared" si="0"/>
        <v>29</v>
      </c>
      <c r="H32" s="23">
        <f t="shared" si="1"/>
        <v>7.25</v>
      </c>
      <c r="I32" s="13" t="str">
        <f t="shared" si="2"/>
        <v>B</v>
      </c>
      <c r="J32" s="11"/>
    </row>
    <row r="33" spans="1:10" ht="19.5" customHeight="1">
      <c r="A33" s="11">
        <v>29</v>
      </c>
      <c r="B33" s="11" t="str">
        <f>'May FA-1'!B33</f>
        <v>Bwvnw</v>
      </c>
      <c r="C33" s="1">
        <v>16</v>
      </c>
      <c r="D33" s="1">
        <v>4</v>
      </c>
      <c r="E33" s="1">
        <v>9</v>
      </c>
      <c r="F33" s="1">
        <v>5</v>
      </c>
      <c r="G33" s="12">
        <f t="shared" si="0"/>
        <v>34</v>
      </c>
      <c r="H33" s="23">
        <f t="shared" si="1"/>
        <v>8.5</v>
      </c>
      <c r="I33" s="13" t="str">
        <f t="shared" si="2"/>
        <v>A</v>
      </c>
      <c r="J33" s="11"/>
    </row>
    <row r="34" spans="1:10" ht="19.5" customHeight="1">
      <c r="A34" s="11">
        <v>30</v>
      </c>
      <c r="B34" s="11" t="str">
        <f>'May FA-1'!B34</f>
        <v>lvjoq kOr</v>
      </c>
      <c r="C34" s="1">
        <v>13</v>
      </c>
      <c r="D34" s="1">
        <v>3</v>
      </c>
      <c r="E34" s="1">
        <v>8</v>
      </c>
      <c r="F34" s="1">
        <v>4</v>
      </c>
      <c r="G34" s="12">
        <f t="shared" si="0"/>
        <v>28</v>
      </c>
      <c r="H34" s="23">
        <f t="shared" si="1"/>
        <v>7</v>
      </c>
      <c r="I34" s="13" t="str">
        <f t="shared" si="2"/>
        <v>B</v>
      </c>
      <c r="J34" s="11"/>
    </row>
    <row r="35" spans="1:10" ht="19.5" customHeight="1">
      <c r="A35" s="11">
        <v>31</v>
      </c>
      <c r="B35" s="11" t="str">
        <f>'May FA-1'!B35</f>
        <v>ismrnjIq kOr</v>
      </c>
      <c r="C35" s="1">
        <v>14</v>
      </c>
      <c r="D35" s="1">
        <v>4</v>
      </c>
      <c r="E35" s="1">
        <v>8</v>
      </c>
      <c r="F35" s="1">
        <v>4</v>
      </c>
      <c r="G35" s="12">
        <f t="shared" si="0"/>
        <v>30</v>
      </c>
      <c r="H35" s="23">
        <f t="shared" si="1"/>
        <v>7.5</v>
      </c>
      <c r="I35" s="13" t="str">
        <f t="shared" si="2"/>
        <v>B</v>
      </c>
      <c r="J35" s="11"/>
    </row>
    <row r="36" spans="1:10" ht="19.5" customHeight="1">
      <c r="A36" s="11">
        <v>32</v>
      </c>
      <c r="B36" s="11" t="str">
        <f>'May FA-1'!B36</f>
        <v>hrpRIq kOr</v>
      </c>
      <c r="C36" s="1">
        <v>10</v>
      </c>
      <c r="D36" s="1">
        <v>3</v>
      </c>
      <c r="E36" s="1">
        <v>7</v>
      </c>
      <c r="F36" s="1">
        <v>3</v>
      </c>
      <c r="G36" s="12">
        <f t="shared" si="0"/>
        <v>23</v>
      </c>
      <c r="H36" s="23">
        <f t="shared" si="1"/>
        <v>5.75</v>
      </c>
      <c r="I36" s="13" t="str">
        <f t="shared" si="2"/>
        <v>C</v>
      </c>
      <c r="J36" s="11"/>
    </row>
    <row r="37" spans="1:10" ht="19.5" customHeight="1">
      <c r="A37" s="11">
        <v>33</v>
      </c>
      <c r="B37" s="11" t="str">
        <f>'May FA-1'!B37</f>
        <v>sunYnw</v>
      </c>
      <c r="C37" s="1">
        <v>18</v>
      </c>
      <c r="D37" s="1">
        <v>4</v>
      </c>
      <c r="E37" s="1">
        <v>8</v>
      </c>
      <c r="F37" s="1">
        <v>5</v>
      </c>
      <c r="G37" s="12">
        <f t="shared" si="0"/>
        <v>35</v>
      </c>
      <c r="H37" s="23">
        <f t="shared" si="1"/>
        <v>8.75</v>
      </c>
      <c r="I37" s="13" t="str">
        <f t="shared" si="2"/>
        <v>A</v>
      </c>
      <c r="J37" s="11"/>
    </row>
    <row r="38" spans="1:10" ht="19.5" customHeight="1">
      <c r="A38" s="11">
        <v>34</v>
      </c>
      <c r="B38" s="11" t="str">
        <f>'May FA-1'!B38</f>
        <v>sonl Kurwnw</v>
      </c>
      <c r="C38" s="1"/>
      <c r="D38" s="1"/>
      <c r="E38" s="1"/>
      <c r="F38" s="1"/>
      <c r="G38" s="12">
        <f t="shared" si="0"/>
        <v>0</v>
      </c>
      <c r="H38" s="23">
        <f t="shared" si="1"/>
        <v>0</v>
      </c>
      <c r="I38" s="13" t="str">
        <f t="shared" si="2"/>
        <v>E</v>
      </c>
      <c r="J38" s="11"/>
    </row>
    <row r="39" spans="1:10" ht="19.5" customHeight="1">
      <c r="A39" s="11">
        <v>35</v>
      </c>
      <c r="B39" s="11" t="str">
        <f>'May FA-1'!B39</f>
        <v>AwrqI</v>
      </c>
      <c r="C39" s="1">
        <v>18</v>
      </c>
      <c r="D39" s="1">
        <v>4</v>
      </c>
      <c r="E39" s="1">
        <v>8</v>
      </c>
      <c r="F39" s="1">
        <v>4</v>
      </c>
      <c r="G39" s="12">
        <f t="shared" si="0"/>
        <v>34</v>
      </c>
      <c r="H39" s="23">
        <f t="shared" si="1"/>
        <v>8.5</v>
      </c>
      <c r="I39" s="13" t="str">
        <f t="shared" si="2"/>
        <v>A</v>
      </c>
      <c r="J39" s="11"/>
    </row>
    <row r="40" spans="1:10" ht="19.5" customHeight="1">
      <c r="A40" s="11">
        <v>36</v>
      </c>
      <c r="B40" s="11" t="str">
        <f>'May FA-1'!B40</f>
        <v>ismrn</v>
      </c>
      <c r="C40" s="1">
        <v>18</v>
      </c>
      <c r="D40" s="1">
        <v>4</v>
      </c>
      <c r="E40" s="1">
        <v>8</v>
      </c>
      <c r="F40" s="1">
        <v>4</v>
      </c>
      <c r="G40" s="12">
        <f t="shared" si="0"/>
        <v>34</v>
      </c>
      <c r="H40" s="23">
        <f t="shared" si="1"/>
        <v>8.5</v>
      </c>
      <c r="I40" s="13" t="str">
        <f t="shared" si="2"/>
        <v>A</v>
      </c>
      <c r="J40" s="11"/>
    </row>
    <row r="41" spans="1:10" ht="19.5" customHeight="1">
      <c r="A41" s="11">
        <v>37</v>
      </c>
      <c r="B41" s="11" t="str">
        <f>'May FA-1'!B41</f>
        <v>romI</v>
      </c>
      <c r="C41" s="1">
        <v>14</v>
      </c>
      <c r="D41" s="1">
        <v>4</v>
      </c>
      <c r="E41" s="1">
        <v>8</v>
      </c>
      <c r="F41" s="1">
        <v>4</v>
      </c>
      <c r="G41" s="12">
        <f t="shared" si="0"/>
        <v>30</v>
      </c>
      <c r="H41" s="23">
        <f t="shared" si="1"/>
        <v>7.5</v>
      </c>
      <c r="I41" s="13" t="str">
        <f t="shared" si="2"/>
        <v>B</v>
      </c>
      <c r="J41" s="11"/>
    </row>
    <row r="42" spans="1:10" ht="19.5" customHeight="1">
      <c r="A42" s="11">
        <v>38</v>
      </c>
      <c r="B42" s="11" t="str">
        <f>'May FA-1'!B42</f>
        <v>ismrjIq kOr</v>
      </c>
      <c r="C42" s="1">
        <v>12</v>
      </c>
      <c r="D42" s="1">
        <v>4</v>
      </c>
      <c r="E42" s="1">
        <v>7</v>
      </c>
      <c r="F42" s="1">
        <v>4</v>
      </c>
      <c r="G42" s="12">
        <f t="shared" si="0"/>
        <v>27</v>
      </c>
      <c r="H42" s="23">
        <f t="shared" si="1"/>
        <v>6.75</v>
      </c>
      <c r="I42" s="13" t="str">
        <f t="shared" si="2"/>
        <v>B</v>
      </c>
      <c r="J42" s="11"/>
    </row>
    <row r="43" spans="1:10" ht="51.75" customHeight="1">
      <c r="A43" s="31" t="s">
        <v>23</v>
      </c>
      <c r="B43" s="32"/>
      <c r="C43" s="32"/>
      <c r="D43" s="32"/>
      <c r="E43" s="32"/>
      <c r="F43" s="32"/>
      <c r="G43" s="32"/>
      <c r="H43" s="32"/>
      <c r="I43" s="32"/>
      <c r="J43" s="33"/>
    </row>
  </sheetData>
  <sheetProtection selectLockedCells="1"/>
  <mergeCells count="4">
    <mergeCell ref="A1:J1"/>
    <mergeCell ref="A2:J2"/>
    <mergeCell ref="A3:J3"/>
    <mergeCell ref="A43:J43"/>
  </mergeCells>
  <dataValidations count="4">
    <dataValidation type="whole" allowBlank="1" showInputMessage="1" showErrorMessage="1" errorTitle="Wrong Input" error="Enter 0 to 20" sqref="C5:C42">
      <formula1>0</formula1>
      <formula2>20</formula2>
    </dataValidation>
    <dataValidation type="whole" allowBlank="1" showInputMessage="1" showErrorMessage="1" errorTitle="wrong Input" error="Enter 0 to 5" sqref="D5:D42">
      <formula1>0</formula1>
      <formula2>5</formula2>
    </dataValidation>
    <dataValidation type="whole" allowBlank="1" showInputMessage="1" showErrorMessage="1" errorTitle="Wrong Input" error="Enter 0 to 10" sqref="E5:E42">
      <formula1>0</formula1>
      <formula2>10</formula2>
    </dataValidation>
    <dataValidation type="whole" allowBlank="1" showInputMessage="1" showErrorMessage="1" errorTitle="wrong input" error="Enter 0 to 5" sqref="F5:F42">
      <formula1>0</formula1>
      <formula2>5</formula2>
    </dataValidation>
  </dataValidations>
  <printOptions/>
  <pageMargins left="0.25" right="0.25" top="0.25" bottom="0.25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34"/>
  <sheetViews>
    <sheetView zoomScalePageLayoutView="0" workbookViewId="0" topLeftCell="A1">
      <selection activeCell="D7" sqref="D7"/>
    </sheetView>
  </sheetViews>
  <sheetFormatPr defaultColWidth="9.140625" defaultRowHeight="12.75"/>
  <cols>
    <col min="1" max="1" width="5.7109375" style="3" customWidth="1"/>
    <col min="2" max="2" width="25.7109375" style="3" customWidth="1"/>
    <col min="3" max="3" width="15.7109375" style="3" customWidth="1"/>
    <col min="4" max="5" width="10.7109375" style="3" customWidth="1"/>
    <col min="6" max="6" width="15.7109375" style="3" customWidth="1"/>
    <col min="7" max="7" width="8.7109375" style="3" customWidth="1"/>
    <col min="8" max="8" width="6.7109375" style="3" customWidth="1"/>
    <col min="9" max="9" width="13.28125" style="3" customWidth="1"/>
    <col min="10" max="16384" width="9.140625" style="3" customWidth="1"/>
  </cols>
  <sheetData>
    <row r="1" spans="1:17" ht="27.75">
      <c r="A1" s="34" t="s">
        <v>13</v>
      </c>
      <c r="B1" s="34"/>
      <c r="C1" s="34"/>
      <c r="D1" s="34"/>
      <c r="E1" s="34"/>
      <c r="F1" s="34"/>
      <c r="G1" s="16"/>
      <c r="H1" s="16"/>
      <c r="I1" s="16"/>
      <c r="J1" s="17"/>
      <c r="K1" s="6"/>
      <c r="L1" s="6"/>
      <c r="M1" s="6"/>
      <c r="N1" s="6"/>
      <c r="O1" s="6"/>
      <c r="P1" s="6"/>
      <c r="Q1" s="6"/>
    </row>
    <row r="2" spans="1:17" ht="24.75">
      <c r="A2" s="35" t="s">
        <v>66</v>
      </c>
      <c r="B2" s="35"/>
      <c r="C2" s="35"/>
      <c r="D2" s="35"/>
      <c r="E2" s="35"/>
      <c r="F2" s="35"/>
      <c r="G2" s="7"/>
      <c r="H2" s="7"/>
      <c r="I2" s="7"/>
      <c r="J2" s="6"/>
      <c r="K2" s="6"/>
      <c r="L2" s="6"/>
      <c r="M2" s="6"/>
      <c r="N2" s="6"/>
      <c r="O2" s="6"/>
      <c r="P2" s="6"/>
      <c r="Q2" s="6"/>
    </row>
    <row r="3" spans="1:17" ht="24.75">
      <c r="A3" s="36" t="s">
        <v>63</v>
      </c>
      <c r="B3" s="36"/>
      <c r="C3" s="36"/>
      <c r="D3" s="36"/>
      <c r="E3" s="36"/>
      <c r="F3" s="36"/>
      <c r="G3" s="7"/>
      <c r="H3" s="7"/>
      <c r="I3" s="7"/>
      <c r="J3" s="6"/>
      <c r="K3" s="6"/>
      <c r="L3" s="6"/>
      <c r="M3" s="6"/>
      <c r="N3" s="6"/>
      <c r="O3" s="6"/>
      <c r="P3" s="6"/>
      <c r="Q3" s="6"/>
    </row>
    <row r="4" spans="1:17" ht="57">
      <c r="A4" s="8" t="s">
        <v>5</v>
      </c>
      <c r="B4" s="9" t="s">
        <v>3</v>
      </c>
      <c r="C4" s="10" t="s">
        <v>12</v>
      </c>
      <c r="D4" s="10" t="s">
        <v>15</v>
      </c>
      <c r="E4" s="9" t="s">
        <v>0</v>
      </c>
      <c r="F4" s="8" t="s">
        <v>10</v>
      </c>
      <c r="G4" s="6"/>
      <c r="H4" s="6"/>
      <c r="I4" s="6"/>
      <c r="J4" s="6"/>
      <c r="K4" s="6"/>
      <c r="L4" s="6"/>
      <c r="M4" s="6"/>
      <c r="N4" s="6"/>
      <c r="O4" s="6"/>
      <c r="P4" s="6"/>
      <c r="Q4" s="6"/>
    </row>
    <row r="5" spans="1:17" ht="19.5" customHeight="1">
      <c r="A5" s="11">
        <v>1</v>
      </c>
      <c r="B5" s="11" t="str">
        <f>'May FA-1'!B5</f>
        <v>komlpRIq kOr</v>
      </c>
      <c r="C5" s="1">
        <f>28+34</f>
        <v>62</v>
      </c>
      <c r="D5" s="23">
        <f>C5/3</f>
        <v>20.666666666666668</v>
      </c>
      <c r="E5" s="13" t="str">
        <f>IF(D5&lt;10.5,"E",IF(D5&lt;15,"D",IF(D5&lt;19.5,"C",IF(D5&lt;24,"B","A"))))</f>
        <v>B</v>
      </c>
      <c r="F5" s="14"/>
      <c r="G5" s="6"/>
      <c r="H5" s="6"/>
      <c r="I5" s="6"/>
      <c r="J5" s="6"/>
      <c r="K5" s="6"/>
      <c r="L5" s="6"/>
      <c r="M5" s="6"/>
      <c r="N5" s="6"/>
      <c r="O5" s="6"/>
      <c r="P5" s="6"/>
      <c r="Q5" s="6"/>
    </row>
    <row r="6" spans="1:17" ht="19.5" customHeight="1">
      <c r="A6" s="11">
        <v>2</v>
      </c>
      <c r="B6" s="11" t="str">
        <f>'May FA-1'!B6</f>
        <v>rwxI kumwrI</v>
      </c>
      <c r="C6" s="1">
        <f>18+28</f>
        <v>46</v>
      </c>
      <c r="D6" s="23">
        <f aca="true" t="shared" si="0" ref="D6:D42">C6/3</f>
        <v>15.333333333333334</v>
      </c>
      <c r="E6" s="13" t="str">
        <f aca="true" t="shared" si="1" ref="E6:E42">IF(D6&lt;10.5,"E",IF(D6&lt;15,"D",IF(D6&lt;19.5,"C",IF(D6&lt;24,"B","A"))))</f>
        <v>C</v>
      </c>
      <c r="F6" s="11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19.5" customHeight="1">
      <c r="A7" s="11">
        <v>3</v>
      </c>
      <c r="B7" s="11" t="str">
        <f>'May FA-1'!B7</f>
        <v>rozw</v>
      </c>
      <c r="C7" s="1">
        <f>45+38</f>
        <v>83</v>
      </c>
      <c r="D7" s="23">
        <f t="shared" si="0"/>
        <v>27.666666666666668</v>
      </c>
      <c r="E7" s="13" t="str">
        <f t="shared" si="1"/>
        <v>A</v>
      </c>
      <c r="F7" s="11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ht="19.5" customHeight="1">
      <c r="A8" s="11">
        <v>4</v>
      </c>
      <c r="B8" s="11" t="str">
        <f>'May FA-1'!B8</f>
        <v>puSpw kumwrI</v>
      </c>
      <c r="C8" s="1">
        <f>17+28</f>
        <v>45</v>
      </c>
      <c r="D8" s="23">
        <f t="shared" si="0"/>
        <v>15</v>
      </c>
      <c r="E8" s="13" t="str">
        <f t="shared" si="1"/>
        <v>C</v>
      </c>
      <c r="F8" s="11"/>
      <c r="G8" s="6"/>
      <c r="H8" s="6"/>
      <c r="I8" s="6"/>
      <c r="J8" s="6"/>
      <c r="K8" s="6"/>
      <c r="L8" s="6"/>
      <c r="M8" s="6"/>
      <c r="N8" s="6"/>
      <c r="O8" s="6"/>
      <c r="P8" s="6"/>
      <c r="Q8" s="6"/>
    </row>
    <row r="9" spans="1:17" ht="19.5" customHeight="1">
      <c r="A9" s="11">
        <v>5</v>
      </c>
      <c r="B9" s="11" t="str">
        <f>'May FA-1'!B9</f>
        <v>muskwn</v>
      </c>
      <c r="C9" s="1">
        <f>29+34</f>
        <v>63</v>
      </c>
      <c r="D9" s="23">
        <f t="shared" si="0"/>
        <v>21</v>
      </c>
      <c r="E9" s="13" t="str">
        <f t="shared" si="1"/>
        <v>B</v>
      </c>
      <c r="F9" s="11"/>
      <c r="G9" s="6"/>
      <c r="H9" s="6"/>
      <c r="I9" s="6"/>
      <c r="J9" s="6"/>
      <c r="K9" s="6"/>
      <c r="L9" s="6"/>
      <c r="M9" s="6"/>
      <c r="N9" s="6"/>
      <c r="O9" s="6"/>
      <c r="P9" s="6"/>
      <c r="Q9" s="6"/>
    </row>
    <row r="10" spans="1:17" ht="19.5" customHeight="1">
      <c r="A10" s="11">
        <v>6</v>
      </c>
      <c r="B10" s="11" t="str">
        <f>'May FA-1'!B10</f>
        <v>jspRIq kOr</v>
      </c>
      <c r="C10" s="1">
        <f>9+24</f>
        <v>33</v>
      </c>
      <c r="D10" s="23">
        <f t="shared" si="0"/>
        <v>11</v>
      </c>
      <c r="E10" s="13" t="str">
        <f t="shared" si="1"/>
        <v>D</v>
      </c>
      <c r="F10" s="11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</row>
    <row r="11" spans="1:17" ht="19.5" customHeight="1">
      <c r="A11" s="11">
        <v>7</v>
      </c>
      <c r="B11" s="11" t="str">
        <f>'May FA-1'!B11</f>
        <v>muskwn</v>
      </c>
      <c r="C11" s="1">
        <f>14+26</f>
        <v>40</v>
      </c>
      <c r="D11" s="23">
        <f t="shared" si="0"/>
        <v>13.333333333333334</v>
      </c>
      <c r="E11" s="13" t="str">
        <f t="shared" si="1"/>
        <v>D</v>
      </c>
      <c r="F11" s="11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</row>
    <row r="12" spans="1:17" ht="19.5" customHeight="1">
      <c r="A12" s="11">
        <v>8</v>
      </c>
      <c r="B12" s="11" t="str">
        <f>'May FA-1'!B12</f>
        <v>hrdIp kOr</v>
      </c>
      <c r="C12" s="1">
        <f>37+38</f>
        <v>75</v>
      </c>
      <c r="D12" s="23">
        <f t="shared" si="0"/>
        <v>25</v>
      </c>
      <c r="E12" s="13" t="str">
        <f t="shared" si="1"/>
        <v>A</v>
      </c>
      <c r="F12" s="11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</row>
    <row r="13" spans="1:17" ht="19.5" customHeight="1">
      <c r="A13" s="11">
        <v>9</v>
      </c>
      <c r="B13" s="11" t="str">
        <f>'May FA-1'!B13</f>
        <v>srbjIq kOr</v>
      </c>
      <c r="C13" s="1">
        <f>22+32</f>
        <v>54</v>
      </c>
      <c r="D13" s="23">
        <f t="shared" si="0"/>
        <v>18</v>
      </c>
      <c r="E13" s="13" t="str">
        <f t="shared" si="1"/>
        <v>C</v>
      </c>
      <c r="F13" s="11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</row>
    <row r="14" spans="1:17" ht="19.5" customHeight="1">
      <c r="A14" s="11">
        <v>10</v>
      </c>
      <c r="B14" s="11" t="str">
        <f>'May FA-1'!B14</f>
        <v>gurpRIq kOr</v>
      </c>
      <c r="C14" s="1">
        <f>19+28</f>
        <v>47</v>
      </c>
      <c r="D14" s="23">
        <f t="shared" si="0"/>
        <v>15.666666666666666</v>
      </c>
      <c r="E14" s="13" t="str">
        <f t="shared" si="1"/>
        <v>C</v>
      </c>
      <c r="F14" s="11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</row>
    <row r="15" spans="1:17" ht="19.5" customHeight="1">
      <c r="A15" s="11">
        <v>11</v>
      </c>
      <c r="B15" s="11" t="str">
        <f>'May FA-1'!B15</f>
        <v>sonIAw</v>
      </c>
      <c r="C15" s="1">
        <f>18+28</f>
        <v>46</v>
      </c>
      <c r="D15" s="23">
        <f t="shared" si="0"/>
        <v>15.333333333333334</v>
      </c>
      <c r="E15" s="13" t="str">
        <f t="shared" si="1"/>
        <v>C</v>
      </c>
      <c r="F15" s="11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</row>
    <row r="16" spans="1:17" ht="19.5" customHeight="1">
      <c r="A16" s="11">
        <v>12</v>
      </c>
      <c r="B16" s="11" t="str">
        <f>'May FA-1'!B16</f>
        <v>qrnjIq kOr</v>
      </c>
      <c r="C16" s="1">
        <f>11+24</f>
        <v>35</v>
      </c>
      <c r="D16" s="23">
        <f t="shared" si="0"/>
        <v>11.666666666666666</v>
      </c>
      <c r="E16" s="13" t="str">
        <f t="shared" si="1"/>
        <v>D</v>
      </c>
      <c r="F16" s="11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</row>
    <row r="17" spans="1:17" ht="19.5" customHeight="1">
      <c r="A17" s="11">
        <v>13</v>
      </c>
      <c r="B17" s="11" t="str">
        <f>'May FA-1'!B17</f>
        <v>rmndIp kOr</v>
      </c>
      <c r="C17" s="1">
        <f>10+24</f>
        <v>34</v>
      </c>
      <c r="D17" s="23">
        <f t="shared" si="0"/>
        <v>11.333333333333334</v>
      </c>
      <c r="E17" s="13" t="str">
        <f t="shared" si="1"/>
        <v>D</v>
      </c>
      <c r="F17" s="11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</row>
    <row r="18" spans="1:17" ht="19.5" customHeight="1">
      <c r="A18" s="11">
        <v>14</v>
      </c>
      <c r="B18" s="11" t="str">
        <f>'May FA-1'!B18</f>
        <v>mnISw</v>
      </c>
      <c r="C18" s="1">
        <f>8+25</f>
        <v>33</v>
      </c>
      <c r="D18" s="23">
        <f t="shared" si="0"/>
        <v>11</v>
      </c>
      <c r="E18" s="13" t="str">
        <f t="shared" si="1"/>
        <v>D</v>
      </c>
      <c r="F18" s="11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</row>
    <row r="19" spans="1:17" ht="19.5" customHeight="1">
      <c r="A19" s="11">
        <v>15</v>
      </c>
      <c r="B19" s="11" t="str">
        <f>'May FA-1'!B19</f>
        <v>swkSI</v>
      </c>
      <c r="C19" s="1">
        <f>11+24</f>
        <v>35</v>
      </c>
      <c r="D19" s="23">
        <f t="shared" si="0"/>
        <v>11.666666666666666</v>
      </c>
      <c r="E19" s="13" t="str">
        <f t="shared" si="1"/>
        <v>D</v>
      </c>
      <c r="F19" s="11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</row>
    <row r="20" spans="1:17" ht="19.5" customHeight="1">
      <c r="A20" s="11">
        <v>16</v>
      </c>
      <c r="B20" s="11" t="str">
        <f>'May FA-1'!B20</f>
        <v>nISw</v>
      </c>
      <c r="C20" s="1">
        <f>8+25</f>
        <v>33</v>
      </c>
      <c r="D20" s="23">
        <f t="shared" si="0"/>
        <v>11</v>
      </c>
      <c r="E20" s="13" t="str">
        <f t="shared" si="1"/>
        <v>D</v>
      </c>
      <c r="F20" s="11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</row>
    <row r="21" spans="1:17" ht="19.5" customHeight="1">
      <c r="A21" s="11">
        <v>17</v>
      </c>
      <c r="B21" s="11" t="str">
        <f>'May FA-1'!B21</f>
        <v>SIAw</v>
      </c>
      <c r="C21" s="1">
        <f>6+27</f>
        <v>33</v>
      </c>
      <c r="D21" s="23">
        <f t="shared" si="0"/>
        <v>11</v>
      </c>
      <c r="E21" s="13" t="str">
        <f t="shared" si="1"/>
        <v>D</v>
      </c>
      <c r="F21" s="11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</row>
    <row r="22" spans="1:17" ht="19.5" customHeight="1">
      <c r="A22" s="11">
        <v>18</v>
      </c>
      <c r="B22" s="11" t="str">
        <f>'May FA-1'!B22</f>
        <v>Awcl</v>
      </c>
      <c r="C22" s="1">
        <f>18+24</f>
        <v>42</v>
      </c>
      <c r="D22" s="23">
        <f t="shared" si="0"/>
        <v>14</v>
      </c>
      <c r="E22" s="13" t="str">
        <f t="shared" si="1"/>
        <v>D</v>
      </c>
      <c r="F22" s="11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</row>
    <row r="23" spans="1:17" ht="19.5" customHeight="1">
      <c r="A23" s="11">
        <v>19</v>
      </c>
      <c r="B23" s="11" t="str">
        <f>'May FA-1'!B23</f>
        <v>ggndIp kOr</v>
      </c>
      <c r="C23" s="1">
        <f>14+32</f>
        <v>46</v>
      </c>
      <c r="D23" s="23">
        <f t="shared" si="0"/>
        <v>15.333333333333334</v>
      </c>
      <c r="E23" s="13" t="str">
        <f t="shared" si="1"/>
        <v>C</v>
      </c>
      <c r="F23" s="11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</row>
    <row r="24" spans="1:17" ht="19.5" customHeight="1">
      <c r="A24" s="11">
        <v>20</v>
      </c>
      <c r="B24" s="11" t="str">
        <f>'May FA-1'!B24</f>
        <v>jsmIn</v>
      </c>
      <c r="C24" s="1">
        <f>18+28</f>
        <v>46</v>
      </c>
      <c r="D24" s="23">
        <f t="shared" si="0"/>
        <v>15.333333333333334</v>
      </c>
      <c r="E24" s="13" t="str">
        <f t="shared" si="1"/>
        <v>C</v>
      </c>
      <c r="F24" s="11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</row>
    <row r="25" spans="1:17" ht="19.5" customHeight="1">
      <c r="A25" s="11">
        <v>21</v>
      </c>
      <c r="B25" s="11" t="str">
        <f>'May FA-1'!B25</f>
        <v>gIqw</v>
      </c>
      <c r="C25" s="1">
        <f>14+32</f>
        <v>46</v>
      </c>
      <c r="D25" s="23">
        <f t="shared" si="0"/>
        <v>15.333333333333334</v>
      </c>
      <c r="E25" s="13" t="str">
        <f t="shared" si="1"/>
        <v>C</v>
      </c>
      <c r="F25" s="11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</row>
    <row r="26" spans="1:17" ht="19.5" customHeight="1">
      <c r="A26" s="11">
        <v>22</v>
      </c>
      <c r="B26" s="11" t="str">
        <f>'May FA-1'!B26</f>
        <v>kwjl</v>
      </c>
      <c r="C26" s="1">
        <f>0+25</f>
        <v>25</v>
      </c>
      <c r="D26" s="23">
        <f t="shared" si="0"/>
        <v>8.333333333333334</v>
      </c>
      <c r="E26" s="13" t="str">
        <f t="shared" si="1"/>
        <v>E</v>
      </c>
      <c r="F26" s="11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</row>
    <row r="27" spans="1:17" ht="19.5" customHeight="1">
      <c r="A27" s="11">
        <v>23</v>
      </c>
      <c r="B27" s="11" t="str">
        <f>'May FA-1'!B27</f>
        <v>rwj mwlw</v>
      </c>
      <c r="C27" s="1">
        <f>5+28</f>
        <v>33</v>
      </c>
      <c r="D27" s="23">
        <f t="shared" si="0"/>
        <v>11</v>
      </c>
      <c r="E27" s="13" t="str">
        <f t="shared" si="1"/>
        <v>D</v>
      </c>
      <c r="F27" s="11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</row>
    <row r="28" spans="1:17" ht="19.5" customHeight="1">
      <c r="A28" s="11">
        <v>24</v>
      </c>
      <c r="B28" s="11" t="str">
        <f>'May FA-1'!B28</f>
        <v>slonI</v>
      </c>
      <c r="C28" s="1">
        <f>9+24</f>
        <v>33</v>
      </c>
      <c r="D28" s="23">
        <f t="shared" si="0"/>
        <v>11</v>
      </c>
      <c r="E28" s="13" t="str">
        <f t="shared" si="1"/>
        <v>D</v>
      </c>
      <c r="F28" s="11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</row>
    <row r="29" spans="1:17" ht="19.5" customHeight="1">
      <c r="A29" s="11">
        <v>25</v>
      </c>
      <c r="B29" s="11" t="str">
        <f>'May FA-1'!B29</f>
        <v>slonI</v>
      </c>
      <c r="C29" s="1">
        <f>16+29</f>
        <v>45</v>
      </c>
      <c r="D29" s="23">
        <f t="shared" si="0"/>
        <v>15</v>
      </c>
      <c r="E29" s="13" t="str">
        <f t="shared" si="1"/>
        <v>C</v>
      </c>
      <c r="F29" s="11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</row>
    <row r="30" spans="1:17" ht="19.5" customHeight="1">
      <c r="A30" s="11">
        <v>26</v>
      </c>
      <c r="B30" s="11" t="str">
        <f>'May FA-1'!B30</f>
        <v>sImw</v>
      </c>
      <c r="C30" s="1">
        <f>8+25</f>
        <v>33</v>
      </c>
      <c r="D30" s="23">
        <f t="shared" si="0"/>
        <v>11</v>
      </c>
      <c r="E30" s="13" t="str">
        <f t="shared" si="1"/>
        <v>D</v>
      </c>
      <c r="F30" s="11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</row>
    <row r="31" spans="1:17" ht="19.5" customHeight="1">
      <c r="A31" s="11">
        <v>27</v>
      </c>
      <c r="B31" s="11" t="str">
        <f>'May FA-1'!B31</f>
        <v>fyzI</v>
      </c>
      <c r="C31" s="1">
        <f>29+34</f>
        <v>63</v>
      </c>
      <c r="D31" s="23">
        <f t="shared" si="0"/>
        <v>21</v>
      </c>
      <c r="E31" s="13" t="str">
        <f t="shared" si="1"/>
        <v>B</v>
      </c>
      <c r="F31" s="11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</row>
    <row r="32" spans="1:17" ht="19.5" customHeight="1">
      <c r="A32" s="11">
        <v>28</v>
      </c>
      <c r="B32" s="11" t="str">
        <f>'May FA-1'!B32</f>
        <v>mnpRIq kOr</v>
      </c>
      <c r="C32" s="1">
        <f>17+28</f>
        <v>45</v>
      </c>
      <c r="D32" s="23">
        <f t="shared" si="0"/>
        <v>15</v>
      </c>
      <c r="E32" s="13" t="str">
        <f t="shared" si="1"/>
        <v>C</v>
      </c>
      <c r="F32" s="11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</row>
    <row r="33" spans="1:17" ht="19.5" customHeight="1">
      <c r="A33" s="11">
        <v>29</v>
      </c>
      <c r="B33" s="11" t="str">
        <f>'May FA-1'!B33</f>
        <v>Bwvnw</v>
      </c>
      <c r="C33" s="1">
        <f>9+24</f>
        <v>33</v>
      </c>
      <c r="D33" s="23">
        <f t="shared" si="0"/>
        <v>11</v>
      </c>
      <c r="E33" s="13" t="str">
        <f t="shared" si="1"/>
        <v>D</v>
      </c>
      <c r="F33" s="11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</row>
    <row r="34" spans="1:17" ht="19.5" customHeight="1">
      <c r="A34" s="11">
        <v>30</v>
      </c>
      <c r="B34" s="11" t="str">
        <f>'May FA-1'!B34</f>
        <v>lvjoq kOr</v>
      </c>
      <c r="C34" s="1">
        <f>6+27</f>
        <v>33</v>
      </c>
      <c r="D34" s="23">
        <f t="shared" si="0"/>
        <v>11</v>
      </c>
      <c r="E34" s="13" t="str">
        <f t="shared" si="1"/>
        <v>D</v>
      </c>
      <c r="F34" s="11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</row>
    <row r="35" spans="1:17" ht="19.5" customHeight="1">
      <c r="A35" s="11">
        <v>31</v>
      </c>
      <c r="B35" s="11" t="str">
        <f>'May FA-1'!B35</f>
        <v>ismrnjIq kOr</v>
      </c>
      <c r="C35" s="1">
        <f>7+27</f>
        <v>34</v>
      </c>
      <c r="D35" s="23">
        <f t="shared" si="0"/>
        <v>11.333333333333334</v>
      </c>
      <c r="E35" s="13" t="str">
        <f t="shared" si="1"/>
        <v>D</v>
      </c>
      <c r="F35" s="11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</row>
    <row r="36" spans="1:17" ht="19.5" customHeight="1">
      <c r="A36" s="11">
        <v>32</v>
      </c>
      <c r="B36" s="11" t="str">
        <f>'May FA-1'!B36</f>
        <v>hrpRIq kOr</v>
      </c>
      <c r="C36" s="1">
        <f>10+25</f>
        <v>35</v>
      </c>
      <c r="D36" s="23">
        <f t="shared" si="0"/>
        <v>11.666666666666666</v>
      </c>
      <c r="E36" s="13" t="str">
        <f t="shared" si="1"/>
        <v>D</v>
      </c>
      <c r="F36" s="11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</row>
    <row r="37" spans="1:17" ht="19.5" customHeight="1">
      <c r="A37" s="11">
        <v>33</v>
      </c>
      <c r="B37" s="11" t="str">
        <f>'May FA-1'!B37</f>
        <v>sunYnw</v>
      </c>
      <c r="C37" s="1">
        <f>15+30</f>
        <v>45</v>
      </c>
      <c r="D37" s="23">
        <f t="shared" si="0"/>
        <v>15</v>
      </c>
      <c r="E37" s="13" t="str">
        <f t="shared" si="1"/>
        <v>C</v>
      </c>
      <c r="F37" s="11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</row>
    <row r="38" spans="1:17" ht="19.5" customHeight="1">
      <c r="A38" s="11">
        <v>34</v>
      </c>
      <c r="B38" s="11" t="str">
        <f>'May FA-1'!B38</f>
        <v>sonl Kurwnw</v>
      </c>
      <c r="C38" s="1"/>
      <c r="D38" s="23">
        <f t="shared" si="0"/>
        <v>0</v>
      </c>
      <c r="E38" s="13" t="str">
        <f t="shared" si="1"/>
        <v>E</v>
      </c>
      <c r="F38" s="11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</row>
    <row r="39" spans="1:17" ht="19.5" customHeight="1">
      <c r="A39" s="11">
        <v>35</v>
      </c>
      <c r="B39" s="11" t="str">
        <f>'May FA-1'!B39</f>
        <v>AwrqI</v>
      </c>
      <c r="C39" s="1">
        <f>8+25</f>
        <v>33</v>
      </c>
      <c r="D39" s="23">
        <f t="shared" si="0"/>
        <v>11</v>
      </c>
      <c r="E39" s="13" t="str">
        <f t="shared" si="1"/>
        <v>D</v>
      </c>
      <c r="F39" s="11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</row>
    <row r="40" spans="1:17" ht="19.5" customHeight="1">
      <c r="A40" s="11">
        <v>36</v>
      </c>
      <c r="B40" s="11" t="str">
        <f>'May FA-1'!B40</f>
        <v>ismrn</v>
      </c>
      <c r="C40" s="1">
        <f>9+25</f>
        <v>34</v>
      </c>
      <c r="D40" s="23">
        <f t="shared" si="0"/>
        <v>11.333333333333334</v>
      </c>
      <c r="E40" s="13" t="str">
        <f t="shared" si="1"/>
        <v>D</v>
      </c>
      <c r="F40" s="11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</row>
    <row r="41" spans="1:17" ht="19.5" customHeight="1">
      <c r="A41" s="11">
        <v>37</v>
      </c>
      <c r="B41" s="11" t="str">
        <f>'May FA-1'!B41</f>
        <v>romI</v>
      </c>
      <c r="C41" s="1">
        <f>9+25</f>
        <v>34</v>
      </c>
      <c r="D41" s="23">
        <f t="shared" si="0"/>
        <v>11.333333333333334</v>
      </c>
      <c r="E41" s="13" t="str">
        <f t="shared" si="1"/>
        <v>D</v>
      </c>
      <c r="F41" s="11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</row>
    <row r="42" spans="1:17" ht="19.5" customHeight="1">
      <c r="A42" s="11">
        <v>38</v>
      </c>
      <c r="B42" s="11" t="str">
        <f>'May FA-1'!B42</f>
        <v>ismrjIq kOr</v>
      </c>
      <c r="C42" s="1">
        <f>9+25</f>
        <v>34</v>
      </c>
      <c r="D42" s="23">
        <f t="shared" si="0"/>
        <v>11.333333333333334</v>
      </c>
      <c r="E42" s="13" t="str">
        <f t="shared" si="1"/>
        <v>D</v>
      </c>
      <c r="F42" s="11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</row>
    <row r="43" spans="1:17" ht="51.75" customHeight="1">
      <c r="A43" s="37" t="s">
        <v>24</v>
      </c>
      <c r="B43" s="37"/>
      <c r="C43" s="37"/>
      <c r="D43" s="37"/>
      <c r="E43" s="37"/>
      <c r="F43" s="37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</row>
    <row r="44" spans="1:17" ht="12.7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</row>
    <row r="45" spans="1:17" ht="12.7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</row>
    <row r="46" spans="1:17" ht="12.7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</row>
    <row r="47" spans="1:17" ht="12.7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</row>
    <row r="48" spans="1:17" ht="12.7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</row>
    <row r="49" spans="1:17" ht="12.7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</row>
    <row r="50" spans="1:17" ht="12.7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</row>
    <row r="51" spans="1:17" ht="12.7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</row>
    <row r="52" spans="1:17" ht="12.7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</row>
    <row r="53" spans="1:17" ht="12.7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</row>
    <row r="54" spans="1:17" ht="12.7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</row>
    <row r="55" spans="1:17" ht="12.7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</row>
    <row r="56" spans="1:17" ht="12.7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</row>
    <row r="57" spans="1:17" ht="12.7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</row>
    <row r="58" spans="1:17" ht="12.7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</row>
    <row r="59" spans="1:17" ht="12.7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</row>
    <row r="60" spans="1:17" ht="12.7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</row>
    <row r="61" spans="1:17" ht="12.7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</row>
    <row r="62" spans="1:17" ht="12.7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</row>
    <row r="63" spans="1:17" ht="12.7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</row>
    <row r="64" spans="1:17" ht="12.7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</row>
    <row r="65" spans="1:17" ht="12.7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</row>
    <row r="66" spans="1:17" ht="12.7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</row>
    <row r="67" spans="1:17" ht="12.7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</row>
    <row r="68" spans="1:17" ht="12.7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</row>
    <row r="69" spans="1:17" ht="12.7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</row>
    <row r="70" spans="1:17" ht="12.7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</row>
    <row r="71" spans="1:17" ht="12.7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</row>
    <row r="72" spans="1:17" ht="12.7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</row>
    <row r="73" spans="1:17" ht="12.7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</row>
    <row r="74" spans="1:17" ht="12.7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</row>
    <row r="75" spans="1:17" ht="12.7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</row>
    <row r="76" spans="1:17" ht="12.7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</row>
    <row r="77" spans="1:17" ht="12.7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</row>
    <row r="78" spans="1:17" ht="12.7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</row>
    <row r="79" spans="1:17" ht="12.7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</row>
    <row r="80" spans="1:17" ht="12.7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</row>
    <row r="81" spans="1:17" ht="12.7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</row>
    <row r="82" spans="1:17" ht="12.7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</row>
    <row r="83" spans="1:17" ht="12.7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</row>
    <row r="84" spans="1:17" ht="12.7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</row>
    <row r="85" spans="1:17" ht="12.7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</row>
    <row r="86" spans="1:17" ht="12.7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</row>
    <row r="87" spans="1:17" ht="12.7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</row>
    <row r="88" spans="1:17" ht="12.7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</row>
    <row r="89" spans="1:17" ht="12.7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</row>
    <row r="90" spans="1:17" ht="12.7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</row>
    <row r="91" spans="1:17" ht="12.7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</row>
    <row r="92" spans="1:17" ht="12.7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</row>
    <row r="93" spans="1:17" ht="12.7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</row>
    <row r="94" spans="1:17" ht="12.7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</row>
    <row r="95" spans="1:17" ht="12.7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</row>
    <row r="96" spans="1:17" ht="12.7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</row>
    <row r="97" spans="1:17" ht="12.7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</row>
    <row r="98" spans="1:17" ht="12.7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</row>
    <row r="99" spans="1:17" ht="12.7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</row>
    <row r="100" spans="1:17" ht="12.7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</row>
    <row r="101" spans="1:17" ht="12.7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</row>
    <row r="102" spans="1:17" ht="12.7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</row>
    <row r="103" spans="1:17" ht="12.7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</row>
    <row r="104" spans="1:17" ht="12.7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</row>
    <row r="105" spans="1:17" ht="12.7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</row>
    <row r="106" spans="1:17" ht="12.7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</row>
    <row r="107" spans="1:17" ht="12.7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</row>
    <row r="108" spans="1:17" ht="12.7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</row>
    <row r="109" spans="1:17" ht="12.7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</row>
    <row r="110" spans="1:17" ht="12.7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</row>
    <row r="111" spans="1:17" ht="12.7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</row>
    <row r="112" spans="1:17" ht="12.7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</row>
    <row r="113" spans="1:17" ht="12.7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</row>
    <row r="114" spans="1:17" ht="12.7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</row>
    <row r="115" spans="1:17" ht="12.7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</row>
    <row r="116" spans="1:17" ht="12.7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</row>
    <row r="117" spans="1:17" ht="12.7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</row>
    <row r="118" spans="1:17" ht="12.7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</row>
    <row r="119" spans="1:17" ht="12.7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</row>
    <row r="120" spans="1:17" ht="12.7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</row>
    <row r="121" spans="1:17" ht="12.7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</row>
    <row r="122" spans="1:17" ht="12.7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</row>
    <row r="123" spans="1:17" ht="12.7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</row>
    <row r="124" spans="1:17" ht="12.7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</row>
    <row r="125" spans="1:17" ht="12.7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</row>
    <row r="126" spans="1:17" ht="12.7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</row>
    <row r="127" spans="1:17" ht="12.7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</row>
    <row r="128" spans="1:17" ht="12.7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</row>
    <row r="129" spans="1:17" ht="12.7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</row>
    <row r="130" spans="1:17" ht="12.7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</row>
    <row r="131" spans="1:17" ht="12.75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</row>
    <row r="132" spans="1:17" ht="12.75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</row>
    <row r="133" spans="1:17" ht="12.75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</row>
    <row r="134" spans="1:17" ht="12.75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</row>
  </sheetData>
  <sheetProtection selectLockedCells="1"/>
  <mergeCells count="4">
    <mergeCell ref="A1:F1"/>
    <mergeCell ref="A2:F2"/>
    <mergeCell ref="A3:F3"/>
    <mergeCell ref="A43:F43"/>
  </mergeCells>
  <dataValidations count="1">
    <dataValidation type="whole" allowBlank="1" showInputMessage="1" showErrorMessage="1" errorTitle="Wrong input" error="Enter from 0 to 90" sqref="C5:C42">
      <formula1>0</formula1>
      <formula2>90</formula2>
    </dataValidation>
  </dataValidations>
  <printOptions/>
  <pageMargins left="0.25" right="0.25" top="0.5" bottom="0.5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3"/>
  <sheetViews>
    <sheetView zoomScalePageLayoutView="0" workbookViewId="0" topLeftCell="A1">
      <selection activeCell="G6" sqref="G6"/>
    </sheetView>
  </sheetViews>
  <sheetFormatPr defaultColWidth="9.140625" defaultRowHeight="12.75"/>
  <cols>
    <col min="1" max="1" width="5.7109375" style="6" customWidth="1"/>
    <col min="2" max="2" width="25.7109375" style="6" customWidth="1"/>
    <col min="3" max="6" width="15.7109375" style="6" customWidth="1"/>
    <col min="7" max="9" width="10.7109375" style="6" customWidth="1"/>
    <col min="10" max="10" width="15.7109375" style="6" customWidth="1"/>
    <col min="11" max="11" width="8.7109375" style="6" customWidth="1"/>
    <col min="12" max="12" width="6.7109375" style="6" customWidth="1"/>
    <col min="13" max="13" width="13.28125" style="6" customWidth="1"/>
    <col min="14" max="16384" width="9.140625" style="6" customWidth="1"/>
  </cols>
  <sheetData>
    <row r="1" spans="1:13" ht="27.75">
      <c r="A1" s="29" t="s">
        <v>1</v>
      </c>
      <c r="B1" s="29"/>
      <c r="C1" s="29"/>
      <c r="D1" s="29"/>
      <c r="E1" s="29"/>
      <c r="F1" s="29"/>
      <c r="G1" s="29"/>
      <c r="H1" s="29"/>
      <c r="I1" s="29"/>
      <c r="J1" s="29"/>
      <c r="K1" s="5"/>
      <c r="L1" s="5"/>
      <c r="M1" s="5"/>
    </row>
    <row r="2" spans="1:13" ht="24.75">
      <c r="A2" s="28" t="s">
        <v>67</v>
      </c>
      <c r="B2" s="28"/>
      <c r="C2" s="28"/>
      <c r="D2" s="28"/>
      <c r="E2" s="28"/>
      <c r="F2" s="28"/>
      <c r="G2" s="28"/>
      <c r="H2" s="28"/>
      <c r="I2" s="28"/>
      <c r="J2" s="28"/>
      <c r="K2" s="7"/>
      <c r="L2" s="7"/>
      <c r="M2" s="7"/>
    </row>
    <row r="3" spans="1:13" ht="24.75">
      <c r="A3" s="30" t="s">
        <v>61</v>
      </c>
      <c r="B3" s="30"/>
      <c r="C3" s="30"/>
      <c r="D3" s="30"/>
      <c r="E3" s="30"/>
      <c r="F3" s="30"/>
      <c r="G3" s="30"/>
      <c r="H3" s="30"/>
      <c r="I3" s="30"/>
      <c r="J3" s="30"/>
      <c r="K3" s="7"/>
      <c r="L3" s="7"/>
      <c r="M3" s="7"/>
    </row>
    <row r="4" spans="1:10" ht="69.75">
      <c r="A4" s="8" t="s">
        <v>5</v>
      </c>
      <c r="B4" s="9" t="s">
        <v>3</v>
      </c>
      <c r="C4" s="10" t="s">
        <v>6</v>
      </c>
      <c r="D4" s="10" t="s">
        <v>7</v>
      </c>
      <c r="E4" s="10" t="s">
        <v>8</v>
      </c>
      <c r="F4" s="10" t="s">
        <v>9</v>
      </c>
      <c r="G4" s="10" t="s">
        <v>2</v>
      </c>
      <c r="H4" s="10" t="s">
        <v>4</v>
      </c>
      <c r="I4" s="9" t="s">
        <v>0</v>
      </c>
      <c r="J4" s="8" t="s">
        <v>10</v>
      </c>
    </row>
    <row r="5" spans="1:10" ht="19.5" customHeight="1">
      <c r="A5" s="11">
        <v>1</v>
      </c>
      <c r="B5" s="11" t="str">
        <f>'May FA-1'!B5</f>
        <v>komlpRIq kOr</v>
      </c>
      <c r="C5" s="1">
        <v>19</v>
      </c>
      <c r="D5" s="1">
        <v>5</v>
      </c>
      <c r="E5" s="1">
        <v>8</v>
      </c>
      <c r="F5" s="1">
        <v>4</v>
      </c>
      <c r="G5" s="12">
        <f>SUM(C5:F5)</f>
        <v>36</v>
      </c>
      <c r="H5" s="23">
        <f>G5/4</f>
        <v>9</v>
      </c>
      <c r="I5" s="13" t="str">
        <f>IF(H5&lt;3.5,"E",IF(H5&lt;5,"D",IF(H5&lt;6.5,"C",IF(H5&lt;8,"B","A"))))</f>
        <v>A</v>
      </c>
      <c r="J5" s="14"/>
    </row>
    <row r="6" spans="1:10" ht="19.5" customHeight="1">
      <c r="A6" s="11">
        <v>2</v>
      </c>
      <c r="B6" s="11" t="str">
        <f>'May FA-1'!B6</f>
        <v>rwxI kumwrI</v>
      </c>
      <c r="C6" s="1">
        <v>8</v>
      </c>
      <c r="D6" s="1">
        <v>3</v>
      </c>
      <c r="E6" s="1">
        <v>7</v>
      </c>
      <c r="F6" s="1">
        <v>4</v>
      </c>
      <c r="G6" s="12">
        <f aca="true" t="shared" si="0" ref="G6:G42">SUM(C6:F6)</f>
        <v>22</v>
      </c>
      <c r="H6" s="23">
        <f>G6/4</f>
        <v>5.5</v>
      </c>
      <c r="I6" s="13" t="str">
        <f>IF(H6&lt;3.5,"E",IF(H6&lt;5,"D",IF(H6&lt;6.5,"C",IF(H6&lt;8,"B","A"))))</f>
        <v>C</v>
      </c>
      <c r="J6" s="11"/>
    </row>
    <row r="7" spans="1:10" ht="19.5" customHeight="1">
      <c r="A7" s="11">
        <v>3</v>
      </c>
      <c r="B7" s="11" t="str">
        <f>'May FA-1'!B7</f>
        <v>rozw</v>
      </c>
      <c r="C7" s="1">
        <v>20</v>
      </c>
      <c r="D7" s="1">
        <v>5</v>
      </c>
      <c r="E7" s="1">
        <v>9</v>
      </c>
      <c r="F7" s="1">
        <v>5</v>
      </c>
      <c r="G7" s="12">
        <f t="shared" si="0"/>
        <v>39</v>
      </c>
      <c r="H7" s="23">
        <f aca="true" t="shared" si="1" ref="H7:H42">G7/4</f>
        <v>9.75</v>
      </c>
      <c r="I7" s="13" t="str">
        <f aca="true" t="shared" si="2" ref="I7:I42">IF(H7&lt;3.5,"E",IF(H7&lt;5,"D",IF(H7&lt;6.5,"C",IF(H7&lt;8,"B","A"))))</f>
        <v>A</v>
      </c>
      <c r="J7" s="11"/>
    </row>
    <row r="8" spans="1:10" ht="19.5" customHeight="1">
      <c r="A8" s="11">
        <v>4</v>
      </c>
      <c r="B8" s="11" t="str">
        <f>'May FA-1'!B8</f>
        <v>puSpw kumwrI</v>
      </c>
      <c r="C8" s="1">
        <v>6</v>
      </c>
      <c r="D8" s="1">
        <v>4</v>
      </c>
      <c r="E8" s="1">
        <v>8</v>
      </c>
      <c r="F8" s="1">
        <v>5</v>
      </c>
      <c r="G8" s="12">
        <f t="shared" si="0"/>
        <v>23</v>
      </c>
      <c r="H8" s="23">
        <f t="shared" si="1"/>
        <v>5.75</v>
      </c>
      <c r="I8" s="13" t="str">
        <f>IF(H8&lt;3.5,"E",IF(H8&lt;5,"D",IF(H8&lt;6.5,"C",IF(H8&lt;8,"B","A"))))</f>
        <v>C</v>
      </c>
      <c r="J8" s="11"/>
    </row>
    <row r="9" spans="1:10" ht="19.5" customHeight="1">
      <c r="A9" s="11">
        <v>5</v>
      </c>
      <c r="B9" s="11" t="str">
        <f>'May FA-1'!B9</f>
        <v>muskwn</v>
      </c>
      <c r="C9" s="1">
        <v>18</v>
      </c>
      <c r="D9" s="1">
        <v>4</v>
      </c>
      <c r="E9" s="1">
        <v>9</v>
      </c>
      <c r="F9" s="1">
        <v>5</v>
      </c>
      <c r="G9" s="12">
        <f t="shared" si="0"/>
        <v>36</v>
      </c>
      <c r="H9" s="23">
        <f t="shared" si="1"/>
        <v>9</v>
      </c>
      <c r="I9" s="13" t="str">
        <f t="shared" si="2"/>
        <v>A</v>
      </c>
      <c r="J9" s="11"/>
    </row>
    <row r="10" spans="1:10" ht="19.5" customHeight="1">
      <c r="A10" s="11">
        <v>6</v>
      </c>
      <c r="B10" s="11" t="str">
        <f>'May FA-1'!B10</f>
        <v>jspRIq kOr</v>
      </c>
      <c r="C10" s="1">
        <v>8</v>
      </c>
      <c r="D10" s="1">
        <v>4</v>
      </c>
      <c r="E10" s="1">
        <v>8</v>
      </c>
      <c r="F10" s="1">
        <v>5</v>
      </c>
      <c r="G10" s="12">
        <f t="shared" si="0"/>
        <v>25</v>
      </c>
      <c r="H10" s="23">
        <f t="shared" si="1"/>
        <v>6.25</v>
      </c>
      <c r="I10" s="13" t="str">
        <f t="shared" si="2"/>
        <v>C</v>
      </c>
      <c r="J10" s="11"/>
    </row>
    <row r="11" spans="1:10" ht="19.5" customHeight="1">
      <c r="A11" s="11">
        <v>7</v>
      </c>
      <c r="B11" s="11" t="str">
        <f>'May FA-1'!B11</f>
        <v>muskwn</v>
      </c>
      <c r="C11" s="1">
        <v>11</v>
      </c>
      <c r="D11" s="1">
        <v>3</v>
      </c>
      <c r="E11" s="1">
        <v>7</v>
      </c>
      <c r="F11" s="1">
        <v>4</v>
      </c>
      <c r="G11" s="12">
        <f t="shared" si="0"/>
        <v>25</v>
      </c>
      <c r="H11" s="23">
        <f t="shared" si="1"/>
        <v>6.25</v>
      </c>
      <c r="I11" s="13" t="str">
        <f t="shared" si="2"/>
        <v>C</v>
      </c>
      <c r="J11" s="11"/>
    </row>
    <row r="12" spans="1:10" ht="19.5" customHeight="1">
      <c r="A12" s="11">
        <v>8</v>
      </c>
      <c r="B12" s="11" t="str">
        <f>'May FA-1'!B12</f>
        <v>hrdIp kOr</v>
      </c>
      <c r="C12" s="1">
        <v>20</v>
      </c>
      <c r="D12" s="1">
        <v>5</v>
      </c>
      <c r="E12" s="1">
        <v>9</v>
      </c>
      <c r="F12" s="1">
        <v>5</v>
      </c>
      <c r="G12" s="12">
        <f t="shared" si="0"/>
        <v>39</v>
      </c>
      <c r="H12" s="23">
        <f t="shared" si="1"/>
        <v>9.75</v>
      </c>
      <c r="I12" s="13" t="str">
        <f t="shared" si="2"/>
        <v>A</v>
      </c>
      <c r="J12" s="11"/>
    </row>
    <row r="13" spans="1:10" ht="19.5" customHeight="1">
      <c r="A13" s="11">
        <v>9</v>
      </c>
      <c r="B13" s="11" t="str">
        <f>'May FA-1'!B13</f>
        <v>srbjIq kOr</v>
      </c>
      <c r="C13" s="1">
        <v>16</v>
      </c>
      <c r="D13" s="1">
        <v>4</v>
      </c>
      <c r="E13" s="1">
        <v>8</v>
      </c>
      <c r="F13" s="1">
        <v>5</v>
      </c>
      <c r="G13" s="12">
        <f t="shared" si="0"/>
        <v>33</v>
      </c>
      <c r="H13" s="23">
        <f t="shared" si="1"/>
        <v>8.25</v>
      </c>
      <c r="I13" s="13" t="str">
        <f t="shared" si="2"/>
        <v>A</v>
      </c>
      <c r="J13" s="11"/>
    </row>
    <row r="14" spans="1:10" ht="19.5" customHeight="1">
      <c r="A14" s="11">
        <v>10</v>
      </c>
      <c r="B14" s="11" t="str">
        <f>'May FA-1'!B14</f>
        <v>gurpRIq kOr</v>
      </c>
      <c r="C14" s="1">
        <v>20</v>
      </c>
      <c r="D14" s="1">
        <v>5</v>
      </c>
      <c r="E14" s="1">
        <v>8</v>
      </c>
      <c r="F14" s="1">
        <v>5</v>
      </c>
      <c r="G14" s="12">
        <f t="shared" si="0"/>
        <v>38</v>
      </c>
      <c r="H14" s="23">
        <f t="shared" si="1"/>
        <v>9.5</v>
      </c>
      <c r="I14" s="13" t="str">
        <f t="shared" si="2"/>
        <v>A</v>
      </c>
      <c r="J14" s="11"/>
    </row>
    <row r="15" spans="1:10" ht="19.5" customHeight="1">
      <c r="A15" s="11">
        <v>11</v>
      </c>
      <c r="B15" s="11" t="str">
        <f>'May FA-1'!B15</f>
        <v>sonIAw</v>
      </c>
      <c r="C15" s="1">
        <v>19</v>
      </c>
      <c r="D15" s="1">
        <v>4</v>
      </c>
      <c r="E15" s="1">
        <v>8</v>
      </c>
      <c r="F15" s="1">
        <v>5</v>
      </c>
      <c r="G15" s="12">
        <f t="shared" si="0"/>
        <v>36</v>
      </c>
      <c r="H15" s="23">
        <f t="shared" si="1"/>
        <v>9</v>
      </c>
      <c r="I15" s="13" t="str">
        <f t="shared" si="2"/>
        <v>A</v>
      </c>
      <c r="J15" s="11"/>
    </row>
    <row r="16" spans="1:10" ht="19.5" customHeight="1">
      <c r="A16" s="11">
        <v>12</v>
      </c>
      <c r="B16" s="11" t="str">
        <f>'May FA-1'!B16</f>
        <v>qrnjIq kOr</v>
      </c>
      <c r="C16" s="1">
        <v>8</v>
      </c>
      <c r="D16" s="1">
        <v>3</v>
      </c>
      <c r="E16" s="1">
        <v>8</v>
      </c>
      <c r="F16" s="1">
        <v>4</v>
      </c>
      <c r="G16" s="12">
        <f t="shared" si="0"/>
        <v>23</v>
      </c>
      <c r="H16" s="23">
        <f t="shared" si="1"/>
        <v>5.75</v>
      </c>
      <c r="I16" s="13" t="str">
        <f t="shared" si="2"/>
        <v>C</v>
      </c>
      <c r="J16" s="11"/>
    </row>
    <row r="17" spans="1:10" ht="19.5" customHeight="1">
      <c r="A17" s="11">
        <v>13</v>
      </c>
      <c r="B17" s="11" t="str">
        <f>'May FA-1'!B17</f>
        <v>rmndIp kOr</v>
      </c>
      <c r="C17" s="1">
        <v>13</v>
      </c>
      <c r="D17" s="1">
        <v>3</v>
      </c>
      <c r="E17" s="1">
        <v>8</v>
      </c>
      <c r="F17" s="1">
        <v>4</v>
      </c>
      <c r="G17" s="12">
        <f t="shared" si="0"/>
        <v>28</v>
      </c>
      <c r="H17" s="23">
        <f t="shared" si="1"/>
        <v>7</v>
      </c>
      <c r="I17" s="13" t="str">
        <f t="shared" si="2"/>
        <v>B</v>
      </c>
      <c r="J17" s="11"/>
    </row>
    <row r="18" spans="1:10" ht="19.5" customHeight="1">
      <c r="A18" s="11">
        <v>14</v>
      </c>
      <c r="B18" s="11" t="str">
        <f>'May FA-1'!B18</f>
        <v>mnISw</v>
      </c>
      <c r="C18" s="1">
        <v>11</v>
      </c>
      <c r="D18" s="1">
        <v>4</v>
      </c>
      <c r="E18" s="1">
        <v>7</v>
      </c>
      <c r="F18" s="1">
        <v>4</v>
      </c>
      <c r="G18" s="12">
        <f t="shared" si="0"/>
        <v>26</v>
      </c>
      <c r="H18" s="23">
        <f t="shared" si="1"/>
        <v>6.5</v>
      </c>
      <c r="I18" s="13" t="str">
        <f t="shared" si="2"/>
        <v>B</v>
      </c>
      <c r="J18" s="11"/>
    </row>
    <row r="19" spans="1:10" ht="19.5" customHeight="1">
      <c r="A19" s="11">
        <v>15</v>
      </c>
      <c r="B19" s="11" t="str">
        <f>'May FA-1'!B19</f>
        <v>swkSI</v>
      </c>
      <c r="C19" s="1">
        <v>8</v>
      </c>
      <c r="D19" s="1">
        <v>4</v>
      </c>
      <c r="E19" s="1">
        <v>6</v>
      </c>
      <c r="F19" s="1">
        <v>3</v>
      </c>
      <c r="G19" s="12">
        <f t="shared" si="0"/>
        <v>21</v>
      </c>
      <c r="H19" s="23">
        <f t="shared" si="1"/>
        <v>5.25</v>
      </c>
      <c r="I19" s="13" t="str">
        <f t="shared" si="2"/>
        <v>C</v>
      </c>
      <c r="J19" s="11"/>
    </row>
    <row r="20" spans="1:10" ht="19.5" customHeight="1">
      <c r="A20" s="11">
        <v>16</v>
      </c>
      <c r="B20" s="11" t="str">
        <f>'May FA-1'!B20</f>
        <v>nISw</v>
      </c>
      <c r="C20" s="1">
        <v>9</v>
      </c>
      <c r="D20" s="1">
        <v>3</v>
      </c>
      <c r="E20" s="1">
        <v>6</v>
      </c>
      <c r="F20" s="1">
        <v>3</v>
      </c>
      <c r="G20" s="12">
        <f t="shared" si="0"/>
        <v>21</v>
      </c>
      <c r="H20" s="23">
        <f t="shared" si="1"/>
        <v>5.25</v>
      </c>
      <c r="I20" s="13" t="str">
        <f t="shared" si="2"/>
        <v>C</v>
      </c>
      <c r="J20" s="11"/>
    </row>
    <row r="21" spans="1:10" ht="19.5" customHeight="1">
      <c r="A21" s="11">
        <v>17</v>
      </c>
      <c r="B21" s="11" t="str">
        <f>'May FA-1'!B21</f>
        <v>SIAw</v>
      </c>
      <c r="C21" s="1">
        <v>8</v>
      </c>
      <c r="D21" s="1">
        <v>4</v>
      </c>
      <c r="E21" s="1">
        <v>7</v>
      </c>
      <c r="F21" s="1">
        <v>4</v>
      </c>
      <c r="G21" s="12">
        <f t="shared" si="0"/>
        <v>23</v>
      </c>
      <c r="H21" s="23">
        <f t="shared" si="1"/>
        <v>5.75</v>
      </c>
      <c r="I21" s="13" t="str">
        <f t="shared" si="2"/>
        <v>C</v>
      </c>
      <c r="J21" s="11"/>
    </row>
    <row r="22" spans="1:10" ht="19.5" customHeight="1">
      <c r="A22" s="11">
        <v>18</v>
      </c>
      <c r="B22" s="11" t="str">
        <f>'May FA-1'!B22</f>
        <v>Awcl</v>
      </c>
      <c r="C22" s="1">
        <v>8</v>
      </c>
      <c r="D22" s="1">
        <v>3</v>
      </c>
      <c r="E22" s="1">
        <v>7</v>
      </c>
      <c r="F22" s="1">
        <v>3</v>
      </c>
      <c r="G22" s="12">
        <f t="shared" si="0"/>
        <v>21</v>
      </c>
      <c r="H22" s="23">
        <f t="shared" si="1"/>
        <v>5.25</v>
      </c>
      <c r="I22" s="13" t="str">
        <f t="shared" si="2"/>
        <v>C</v>
      </c>
      <c r="J22" s="11"/>
    </row>
    <row r="23" spans="1:10" ht="19.5" customHeight="1">
      <c r="A23" s="11">
        <v>19</v>
      </c>
      <c r="B23" s="11" t="str">
        <f>'May FA-1'!B23</f>
        <v>ggndIp kOr</v>
      </c>
      <c r="C23" s="1">
        <v>16</v>
      </c>
      <c r="D23" s="1">
        <v>5</v>
      </c>
      <c r="E23" s="1">
        <v>8</v>
      </c>
      <c r="F23" s="1">
        <v>4</v>
      </c>
      <c r="G23" s="12">
        <f t="shared" si="0"/>
        <v>33</v>
      </c>
      <c r="H23" s="23">
        <f t="shared" si="1"/>
        <v>8.25</v>
      </c>
      <c r="I23" s="13" t="str">
        <f t="shared" si="2"/>
        <v>A</v>
      </c>
      <c r="J23" s="11"/>
    </row>
    <row r="24" spans="1:10" ht="19.5" customHeight="1">
      <c r="A24" s="11">
        <v>20</v>
      </c>
      <c r="B24" s="11" t="str">
        <f>'May FA-1'!B24</f>
        <v>jsmIn</v>
      </c>
      <c r="C24" s="1">
        <v>8</v>
      </c>
      <c r="D24" s="1">
        <v>3</v>
      </c>
      <c r="E24" s="1">
        <v>6</v>
      </c>
      <c r="F24" s="1">
        <v>3</v>
      </c>
      <c r="G24" s="12">
        <f t="shared" si="0"/>
        <v>20</v>
      </c>
      <c r="H24" s="23">
        <f t="shared" si="1"/>
        <v>5</v>
      </c>
      <c r="I24" s="13" t="str">
        <f t="shared" si="2"/>
        <v>C</v>
      </c>
      <c r="J24" s="11"/>
    </row>
    <row r="25" spans="1:10" ht="19.5" customHeight="1">
      <c r="A25" s="11">
        <v>21</v>
      </c>
      <c r="B25" s="11" t="str">
        <f>'May FA-1'!B25</f>
        <v>gIqw</v>
      </c>
      <c r="C25" s="1">
        <v>13</v>
      </c>
      <c r="D25" s="1">
        <v>3</v>
      </c>
      <c r="E25" s="1">
        <v>8</v>
      </c>
      <c r="F25" s="1">
        <v>4</v>
      </c>
      <c r="G25" s="12">
        <f t="shared" si="0"/>
        <v>28</v>
      </c>
      <c r="H25" s="23">
        <f t="shared" si="1"/>
        <v>7</v>
      </c>
      <c r="I25" s="13" t="str">
        <f t="shared" si="2"/>
        <v>B</v>
      </c>
      <c r="J25" s="11"/>
    </row>
    <row r="26" spans="1:10" ht="19.5" customHeight="1">
      <c r="A26" s="11">
        <v>22</v>
      </c>
      <c r="B26" s="11" t="str">
        <f>'May FA-1'!B26</f>
        <v>kwjl</v>
      </c>
      <c r="C26" s="1">
        <v>8</v>
      </c>
      <c r="D26" s="1">
        <v>3</v>
      </c>
      <c r="E26" s="1">
        <v>6</v>
      </c>
      <c r="F26" s="1">
        <v>4</v>
      </c>
      <c r="G26" s="12">
        <f t="shared" si="0"/>
        <v>21</v>
      </c>
      <c r="H26" s="23">
        <f t="shared" si="1"/>
        <v>5.25</v>
      </c>
      <c r="I26" s="13" t="str">
        <f t="shared" si="2"/>
        <v>C</v>
      </c>
      <c r="J26" s="11"/>
    </row>
    <row r="27" spans="1:10" ht="19.5" customHeight="1">
      <c r="A27" s="11">
        <v>23</v>
      </c>
      <c r="B27" s="11" t="str">
        <f>'May FA-1'!B27</f>
        <v>rwj mwlw</v>
      </c>
      <c r="C27" s="1">
        <v>5</v>
      </c>
      <c r="D27" s="1">
        <v>4</v>
      </c>
      <c r="E27" s="1">
        <v>7</v>
      </c>
      <c r="F27" s="1">
        <v>4</v>
      </c>
      <c r="G27" s="12">
        <f t="shared" si="0"/>
        <v>20</v>
      </c>
      <c r="H27" s="23">
        <f t="shared" si="1"/>
        <v>5</v>
      </c>
      <c r="I27" s="13" t="str">
        <f t="shared" si="2"/>
        <v>C</v>
      </c>
      <c r="J27" s="11"/>
    </row>
    <row r="28" spans="1:10" ht="19.5" customHeight="1">
      <c r="A28" s="11">
        <v>24</v>
      </c>
      <c r="B28" s="11" t="str">
        <f>'May FA-1'!B28</f>
        <v>slonI</v>
      </c>
      <c r="C28" s="1">
        <v>8</v>
      </c>
      <c r="D28" s="1">
        <v>4</v>
      </c>
      <c r="E28" s="1">
        <v>6</v>
      </c>
      <c r="F28" s="1">
        <v>3</v>
      </c>
      <c r="G28" s="12">
        <f t="shared" si="0"/>
        <v>21</v>
      </c>
      <c r="H28" s="23">
        <f t="shared" si="1"/>
        <v>5.25</v>
      </c>
      <c r="I28" s="13" t="str">
        <f t="shared" si="2"/>
        <v>C</v>
      </c>
      <c r="J28" s="11"/>
    </row>
    <row r="29" spans="1:10" ht="19.5" customHeight="1">
      <c r="A29" s="11">
        <v>25</v>
      </c>
      <c r="B29" s="11" t="str">
        <f>'May FA-1'!B29</f>
        <v>slonI</v>
      </c>
      <c r="C29" s="1">
        <v>13</v>
      </c>
      <c r="D29" s="1">
        <v>4</v>
      </c>
      <c r="E29" s="1">
        <v>8</v>
      </c>
      <c r="F29" s="1">
        <v>4</v>
      </c>
      <c r="G29" s="12">
        <f t="shared" si="0"/>
        <v>29</v>
      </c>
      <c r="H29" s="23">
        <f t="shared" si="1"/>
        <v>7.25</v>
      </c>
      <c r="I29" s="13" t="str">
        <f t="shared" si="2"/>
        <v>B</v>
      </c>
      <c r="J29" s="11"/>
    </row>
    <row r="30" spans="1:10" ht="19.5" customHeight="1">
      <c r="A30" s="11">
        <v>26</v>
      </c>
      <c r="B30" s="11" t="str">
        <f>'May FA-1'!B30</f>
        <v>sImw</v>
      </c>
      <c r="C30" s="1">
        <v>7</v>
      </c>
      <c r="D30" s="1">
        <v>3</v>
      </c>
      <c r="E30" s="1">
        <v>7</v>
      </c>
      <c r="F30" s="1">
        <v>4</v>
      </c>
      <c r="G30" s="12">
        <f t="shared" si="0"/>
        <v>21</v>
      </c>
      <c r="H30" s="23">
        <f t="shared" si="1"/>
        <v>5.25</v>
      </c>
      <c r="I30" s="13" t="str">
        <f t="shared" si="2"/>
        <v>C</v>
      </c>
      <c r="J30" s="11"/>
    </row>
    <row r="31" spans="1:10" ht="19.5" customHeight="1">
      <c r="A31" s="11">
        <v>27</v>
      </c>
      <c r="B31" s="11" t="str">
        <f>'May FA-1'!B31</f>
        <v>fyzI</v>
      </c>
      <c r="C31" s="1">
        <v>19</v>
      </c>
      <c r="D31" s="1">
        <v>5</v>
      </c>
      <c r="E31" s="1">
        <v>9</v>
      </c>
      <c r="F31" s="1">
        <v>5</v>
      </c>
      <c r="G31" s="12">
        <f t="shared" si="0"/>
        <v>38</v>
      </c>
      <c r="H31" s="23">
        <f t="shared" si="1"/>
        <v>9.5</v>
      </c>
      <c r="I31" s="13" t="str">
        <f t="shared" si="2"/>
        <v>A</v>
      </c>
      <c r="J31" s="11"/>
    </row>
    <row r="32" spans="1:10" ht="19.5" customHeight="1">
      <c r="A32" s="11">
        <v>28</v>
      </c>
      <c r="B32" s="11" t="str">
        <f>'May FA-1'!B32</f>
        <v>mnpRIq kOr</v>
      </c>
      <c r="C32" s="1">
        <v>7</v>
      </c>
      <c r="D32" s="1">
        <v>4</v>
      </c>
      <c r="E32" s="1">
        <v>8</v>
      </c>
      <c r="F32" s="1">
        <v>5</v>
      </c>
      <c r="G32" s="12">
        <f t="shared" si="0"/>
        <v>24</v>
      </c>
      <c r="H32" s="23">
        <f t="shared" si="1"/>
        <v>6</v>
      </c>
      <c r="I32" s="13" t="str">
        <f t="shared" si="2"/>
        <v>C</v>
      </c>
      <c r="J32" s="11"/>
    </row>
    <row r="33" spans="1:10" ht="19.5" customHeight="1">
      <c r="A33" s="11">
        <v>29</v>
      </c>
      <c r="B33" s="11" t="str">
        <f>'May FA-1'!B33</f>
        <v>Bwvnw</v>
      </c>
      <c r="C33" s="1">
        <v>13</v>
      </c>
      <c r="D33" s="1">
        <v>4</v>
      </c>
      <c r="E33" s="1">
        <v>8</v>
      </c>
      <c r="F33" s="1">
        <v>4</v>
      </c>
      <c r="G33" s="12">
        <f t="shared" si="0"/>
        <v>29</v>
      </c>
      <c r="H33" s="23">
        <f t="shared" si="1"/>
        <v>7.25</v>
      </c>
      <c r="I33" s="13" t="str">
        <f t="shared" si="2"/>
        <v>B</v>
      </c>
      <c r="J33" s="11"/>
    </row>
    <row r="34" spans="1:10" ht="19.5" customHeight="1">
      <c r="A34" s="11">
        <v>30</v>
      </c>
      <c r="B34" s="11" t="str">
        <f>'May FA-1'!B34</f>
        <v>lvjoq kOr</v>
      </c>
      <c r="C34" s="1">
        <v>15</v>
      </c>
      <c r="D34" s="1">
        <v>4</v>
      </c>
      <c r="E34" s="1">
        <v>8</v>
      </c>
      <c r="F34" s="1">
        <v>4</v>
      </c>
      <c r="G34" s="12">
        <f t="shared" si="0"/>
        <v>31</v>
      </c>
      <c r="H34" s="23">
        <f t="shared" si="1"/>
        <v>7.75</v>
      </c>
      <c r="I34" s="13" t="str">
        <f t="shared" si="2"/>
        <v>B</v>
      </c>
      <c r="J34" s="11"/>
    </row>
    <row r="35" spans="1:10" ht="19.5" customHeight="1">
      <c r="A35" s="11">
        <v>31</v>
      </c>
      <c r="B35" s="11" t="str">
        <f>'May FA-1'!B35</f>
        <v>ismrnjIq kOr</v>
      </c>
      <c r="C35" s="1">
        <v>9</v>
      </c>
      <c r="D35" s="1">
        <v>3</v>
      </c>
      <c r="E35" s="1">
        <v>7</v>
      </c>
      <c r="F35" s="1">
        <v>4</v>
      </c>
      <c r="G35" s="12">
        <f t="shared" si="0"/>
        <v>23</v>
      </c>
      <c r="H35" s="23">
        <f t="shared" si="1"/>
        <v>5.75</v>
      </c>
      <c r="I35" s="13" t="str">
        <f t="shared" si="2"/>
        <v>C</v>
      </c>
      <c r="J35" s="11"/>
    </row>
    <row r="36" spans="1:10" ht="19.5" customHeight="1">
      <c r="A36" s="11">
        <v>32</v>
      </c>
      <c r="B36" s="11" t="str">
        <f>'May FA-1'!B36</f>
        <v>hrpRIq kOr</v>
      </c>
      <c r="C36" s="1">
        <v>12</v>
      </c>
      <c r="D36" s="1">
        <v>4</v>
      </c>
      <c r="E36" s="1">
        <v>7</v>
      </c>
      <c r="F36" s="1">
        <v>3</v>
      </c>
      <c r="G36" s="12">
        <f t="shared" si="0"/>
        <v>26</v>
      </c>
      <c r="H36" s="23">
        <f t="shared" si="1"/>
        <v>6.5</v>
      </c>
      <c r="I36" s="13" t="str">
        <f t="shared" si="2"/>
        <v>B</v>
      </c>
      <c r="J36" s="11"/>
    </row>
    <row r="37" spans="1:10" ht="19.5" customHeight="1">
      <c r="A37" s="11">
        <v>33</v>
      </c>
      <c r="B37" s="11" t="str">
        <f>'May FA-1'!B37</f>
        <v>sunYnw</v>
      </c>
      <c r="C37" s="1">
        <v>14</v>
      </c>
      <c r="D37" s="1">
        <v>5</v>
      </c>
      <c r="E37" s="1">
        <v>8</v>
      </c>
      <c r="F37" s="1">
        <v>5</v>
      </c>
      <c r="G37" s="12">
        <f t="shared" si="0"/>
        <v>32</v>
      </c>
      <c r="H37" s="23">
        <f t="shared" si="1"/>
        <v>8</v>
      </c>
      <c r="I37" s="13" t="str">
        <f t="shared" si="2"/>
        <v>A</v>
      </c>
      <c r="J37" s="11"/>
    </row>
    <row r="38" spans="1:10" ht="19.5" customHeight="1">
      <c r="A38" s="11">
        <v>34</v>
      </c>
      <c r="B38" s="11" t="str">
        <f>'May FA-1'!B38</f>
        <v>sonl Kurwnw</v>
      </c>
      <c r="C38" s="1"/>
      <c r="D38" s="1">
        <v>0</v>
      </c>
      <c r="E38" s="1">
        <v>0</v>
      </c>
      <c r="F38" s="1">
        <v>0</v>
      </c>
      <c r="G38" s="12">
        <f t="shared" si="0"/>
        <v>0</v>
      </c>
      <c r="H38" s="23">
        <f t="shared" si="1"/>
        <v>0</v>
      </c>
      <c r="I38" s="13" t="str">
        <f t="shared" si="2"/>
        <v>E</v>
      </c>
      <c r="J38" s="11"/>
    </row>
    <row r="39" spans="1:10" ht="19.5" customHeight="1">
      <c r="A39" s="11">
        <v>35</v>
      </c>
      <c r="B39" s="11" t="str">
        <f>'May FA-1'!B39</f>
        <v>AwrqI</v>
      </c>
      <c r="C39" s="1">
        <v>11</v>
      </c>
      <c r="D39" s="1">
        <v>4</v>
      </c>
      <c r="E39" s="1">
        <v>8</v>
      </c>
      <c r="F39" s="1">
        <v>4</v>
      </c>
      <c r="G39" s="12">
        <f t="shared" si="0"/>
        <v>27</v>
      </c>
      <c r="H39" s="23">
        <f t="shared" si="1"/>
        <v>6.75</v>
      </c>
      <c r="I39" s="13" t="str">
        <f t="shared" si="2"/>
        <v>B</v>
      </c>
      <c r="J39" s="11"/>
    </row>
    <row r="40" spans="1:10" ht="19.5" customHeight="1">
      <c r="A40" s="11">
        <v>36</v>
      </c>
      <c r="B40" s="11" t="str">
        <f>'May FA-1'!B40</f>
        <v>ismrn</v>
      </c>
      <c r="C40" s="1">
        <v>14</v>
      </c>
      <c r="D40" s="1">
        <v>4</v>
      </c>
      <c r="E40" s="1">
        <v>8</v>
      </c>
      <c r="F40" s="1">
        <v>4</v>
      </c>
      <c r="G40" s="12">
        <f t="shared" si="0"/>
        <v>30</v>
      </c>
      <c r="H40" s="23">
        <f t="shared" si="1"/>
        <v>7.5</v>
      </c>
      <c r="I40" s="13" t="str">
        <f t="shared" si="2"/>
        <v>B</v>
      </c>
      <c r="J40" s="11"/>
    </row>
    <row r="41" spans="1:10" ht="19.5" customHeight="1">
      <c r="A41" s="11">
        <v>37</v>
      </c>
      <c r="B41" s="11" t="str">
        <f>'May FA-1'!B41</f>
        <v>romI</v>
      </c>
      <c r="C41" s="1">
        <v>8</v>
      </c>
      <c r="D41" s="1">
        <v>3</v>
      </c>
      <c r="E41" s="1">
        <v>7</v>
      </c>
      <c r="F41" s="1">
        <v>4</v>
      </c>
      <c r="G41" s="12">
        <f t="shared" si="0"/>
        <v>22</v>
      </c>
      <c r="H41" s="23">
        <f t="shared" si="1"/>
        <v>5.5</v>
      </c>
      <c r="I41" s="13" t="str">
        <f t="shared" si="2"/>
        <v>C</v>
      </c>
      <c r="J41" s="15"/>
    </row>
    <row r="42" spans="1:10" ht="19.5" customHeight="1">
      <c r="A42" s="11">
        <v>38</v>
      </c>
      <c r="B42" s="11" t="str">
        <f>'May FA-1'!B42</f>
        <v>ismrjIq kOr</v>
      </c>
      <c r="C42" s="1">
        <v>9</v>
      </c>
      <c r="D42" s="1">
        <v>3</v>
      </c>
      <c r="E42" s="1">
        <v>6</v>
      </c>
      <c r="F42" s="1">
        <v>3</v>
      </c>
      <c r="G42" s="12">
        <f t="shared" si="0"/>
        <v>21</v>
      </c>
      <c r="H42" s="23">
        <f t="shared" si="1"/>
        <v>5.25</v>
      </c>
      <c r="I42" s="13" t="str">
        <f t="shared" si="2"/>
        <v>C</v>
      </c>
      <c r="J42" s="15"/>
    </row>
    <row r="43" spans="1:10" ht="51.75" customHeight="1">
      <c r="A43" s="31" t="s">
        <v>23</v>
      </c>
      <c r="B43" s="32"/>
      <c r="C43" s="32"/>
      <c r="D43" s="32"/>
      <c r="E43" s="32"/>
      <c r="F43" s="32"/>
      <c r="G43" s="32"/>
      <c r="H43" s="32"/>
      <c r="I43" s="32"/>
      <c r="J43" s="33"/>
    </row>
  </sheetData>
  <sheetProtection selectLockedCells="1"/>
  <mergeCells count="4">
    <mergeCell ref="A1:J1"/>
    <mergeCell ref="A2:J2"/>
    <mergeCell ref="A3:J3"/>
    <mergeCell ref="A43:J43"/>
  </mergeCells>
  <dataValidations count="4">
    <dataValidation type="whole" allowBlank="1" showInputMessage="1" showErrorMessage="1" errorTitle="wrong Input" error="Enter 0 to 20" sqref="C5:C42">
      <formula1>0</formula1>
      <formula2>20</formula2>
    </dataValidation>
    <dataValidation type="whole" allowBlank="1" showInputMessage="1" showErrorMessage="1" errorTitle="Wrong input" error="Enter 0 to 5" sqref="D5:D42">
      <formula1>0</formula1>
      <formula2>5</formula2>
    </dataValidation>
    <dataValidation type="whole" allowBlank="1" showInputMessage="1" showErrorMessage="1" errorTitle="wrong Input" error="Enter 0 to 10" sqref="E5:E42">
      <formula1>0</formula1>
      <formula2>10</formula2>
    </dataValidation>
    <dataValidation type="whole" allowBlank="1" showInputMessage="1" showErrorMessage="1" errorTitle="Wrong Input" error="Enter 0 to 5" sqref="F5:F42">
      <formula1>0</formula1>
      <formula2>5</formula2>
    </dataValidation>
  </dataValidations>
  <printOptions/>
  <pageMargins left="0.25" right="0.25" top="0.25" bottom="0.25" header="0.5" footer="0.5"/>
  <pageSetup horizontalDpi="600" verticalDpi="600" orientation="landscape" paperSize="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43"/>
  <sheetViews>
    <sheetView zoomScalePageLayoutView="0" workbookViewId="0" topLeftCell="A1">
      <selection activeCell="G6" sqref="G6"/>
    </sheetView>
  </sheetViews>
  <sheetFormatPr defaultColWidth="9.140625" defaultRowHeight="12.75"/>
  <cols>
    <col min="1" max="1" width="5.7109375" style="3" customWidth="1"/>
    <col min="2" max="2" width="25.7109375" style="3" customWidth="1"/>
    <col min="3" max="6" width="15.7109375" style="3" customWidth="1"/>
    <col min="7" max="9" width="10.7109375" style="3" customWidth="1"/>
    <col min="10" max="10" width="15.7109375" style="3" customWidth="1"/>
    <col min="11" max="11" width="8.7109375" style="3" customWidth="1"/>
    <col min="12" max="12" width="6.7109375" style="3" customWidth="1"/>
    <col min="13" max="13" width="13.28125" style="3" customWidth="1"/>
    <col min="14" max="16384" width="9.140625" style="3" customWidth="1"/>
  </cols>
  <sheetData>
    <row r="1" spans="1:13" ht="27.75">
      <c r="A1" s="29" t="s">
        <v>1</v>
      </c>
      <c r="B1" s="29"/>
      <c r="C1" s="29"/>
      <c r="D1" s="29"/>
      <c r="E1" s="29"/>
      <c r="F1" s="29"/>
      <c r="G1" s="29"/>
      <c r="H1" s="29"/>
      <c r="I1" s="29"/>
      <c r="J1" s="29"/>
      <c r="K1" s="2"/>
      <c r="L1" s="2"/>
      <c r="M1" s="2"/>
    </row>
    <row r="2" spans="1:13" ht="24.75">
      <c r="A2" s="28" t="s">
        <v>68</v>
      </c>
      <c r="B2" s="28"/>
      <c r="C2" s="28"/>
      <c r="D2" s="28"/>
      <c r="E2" s="28"/>
      <c r="F2" s="28"/>
      <c r="G2" s="28"/>
      <c r="H2" s="28"/>
      <c r="I2" s="28"/>
      <c r="J2" s="28"/>
      <c r="K2" s="4"/>
      <c r="L2" s="4"/>
      <c r="M2" s="4"/>
    </row>
    <row r="3" spans="1:13" ht="24.75">
      <c r="A3" s="30" t="s">
        <v>61</v>
      </c>
      <c r="B3" s="30"/>
      <c r="C3" s="30"/>
      <c r="D3" s="30"/>
      <c r="E3" s="30"/>
      <c r="F3" s="30"/>
      <c r="G3" s="30"/>
      <c r="H3" s="30"/>
      <c r="I3" s="30"/>
      <c r="J3" s="30"/>
      <c r="K3" s="4"/>
      <c r="L3" s="4"/>
      <c r="M3" s="4"/>
    </row>
    <row r="4" spans="1:10" ht="69.75">
      <c r="A4" s="8" t="s">
        <v>5</v>
      </c>
      <c r="B4" s="9" t="s">
        <v>3</v>
      </c>
      <c r="C4" s="10" t="s">
        <v>6</v>
      </c>
      <c r="D4" s="10" t="s">
        <v>7</v>
      </c>
      <c r="E4" s="10" t="s">
        <v>8</v>
      </c>
      <c r="F4" s="10" t="s">
        <v>9</v>
      </c>
      <c r="G4" s="10" t="s">
        <v>2</v>
      </c>
      <c r="H4" s="10" t="s">
        <v>4</v>
      </c>
      <c r="I4" s="9" t="s">
        <v>0</v>
      </c>
      <c r="J4" s="8" t="s">
        <v>10</v>
      </c>
    </row>
    <row r="5" spans="1:10" ht="19.5" customHeight="1">
      <c r="A5" s="11">
        <v>1</v>
      </c>
      <c r="B5" s="11" t="str">
        <f>'May FA-1'!B5</f>
        <v>komlpRIq kOr</v>
      </c>
      <c r="C5" s="1">
        <v>18</v>
      </c>
      <c r="D5" s="1">
        <v>5</v>
      </c>
      <c r="E5" s="1">
        <v>8</v>
      </c>
      <c r="F5" s="1">
        <v>5</v>
      </c>
      <c r="G5" s="12">
        <f>SUM(C5:F5)</f>
        <v>36</v>
      </c>
      <c r="H5" s="23">
        <f>G5/4</f>
        <v>9</v>
      </c>
      <c r="I5" s="13" t="str">
        <f>IF(H5&lt;3.5,"E",IF(H5&lt;5,"D",IF(H5&lt;6.5,"C",IF(H5&lt;8,"B","A"))))</f>
        <v>A</v>
      </c>
      <c r="J5" s="14"/>
    </row>
    <row r="6" spans="1:10" ht="19.5" customHeight="1">
      <c r="A6" s="11">
        <v>2</v>
      </c>
      <c r="B6" s="11" t="str">
        <f>'May FA-1'!B6</f>
        <v>rwxI kumwrI</v>
      </c>
      <c r="C6" s="1">
        <v>12</v>
      </c>
      <c r="D6" s="1">
        <v>4</v>
      </c>
      <c r="E6" s="1">
        <v>8</v>
      </c>
      <c r="F6" s="1">
        <v>4</v>
      </c>
      <c r="G6" s="12">
        <f aca="true" t="shared" si="0" ref="G6:G40">SUM(C6:F6)</f>
        <v>28</v>
      </c>
      <c r="H6" s="23">
        <f>G6/4</f>
        <v>7</v>
      </c>
      <c r="I6" s="13" t="str">
        <f>IF(H6&lt;3.5,"E",IF(H6&lt;5,"D",IF(H6&lt;6.5,"C",IF(H6&lt;8,"B","A"))))</f>
        <v>B</v>
      </c>
      <c r="J6" s="11"/>
    </row>
    <row r="7" spans="1:10" ht="19.5" customHeight="1">
      <c r="A7" s="11">
        <v>3</v>
      </c>
      <c r="B7" s="11" t="str">
        <f>'May FA-1'!B7</f>
        <v>rozw</v>
      </c>
      <c r="C7" s="1">
        <v>20</v>
      </c>
      <c r="D7" s="1">
        <v>5</v>
      </c>
      <c r="E7" s="1">
        <v>9</v>
      </c>
      <c r="F7" s="1">
        <v>5</v>
      </c>
      <c r="G7" s="12">
        <f t="shared" si="0"/>
        <v>39</v>
      </c>
      <c r="H7" s="23">
        <f aca="true" t="shared" si="1" ref="H7:H40">G7/4</f>
        <v>9.75</v>
      </c>
      <c r="I7" s="13" t="str">
        <f aca="true" t="shared" si="2" ref="I7:I40">IF(H7&lt;3.5,"E",IF(H7&lt;5,"D",IF(H7&lt;6.5,"C",IF(H7&lt;8,"B","A"))))</f>
        <v>A</v>
      </c>
      <c r="J7" s="11"/>
    </row>
    <row r="8" spans="1:10" ht="19.5" customHeight="1">
      <c r="A8" s="11">
        <v>4</v>
      </c>
      <c r="B8" s="11" t="str">
        <f>'May FA-1'!B8</f>
        <v>puSpw kumwrI</v>
      </c>
      <c r="C8" s="1">
        <v>10</v>
      </c>
      <c r="D8" s="1">
        <v>4</v>
      </c>
      <c r="E8" s="1">
        <v>8</v>
      </c>
      <c r="F8" s="1">
        <v>5</v>
      </c>
      <c r="G8" s="12">
        <f t="shared" si="0"/>
        <v>27</v>
      </c>
      <c r="H8" s="23">
        <f t="shared" si="1"/>
        <v>6.75</v>
      </c>
      <c r="I8" s="13" t="str">
        <f>IF(H8&lt;3.5,"E",IF(H8&lt;5,"D",IF(H8&lt;6.5,"C",IF(H8&lt;8,"B","A"))))</f>
        <v>B</v>
      </c>
      <c r="J8" s="11"/>
    </row>
    <row r="9" spans="1:10" ht="19.5" customHeight="1">
      <c r="A9" s="11">
        <v>5</v>
      </c>
      <c r="B9" s="11" t="str">
        <f>'May FA-1'!B9</f>
        <v>muskwn</v>
      </c>
      <c r="C9" s="1">
        <v>19</v>
      </c>
      <c r="D9" s="1">
        <v>4</v>
      </c>
      <c r="E9" s="1">
        <v>9</v>
      </c>
      <c r="F9" s="1">
        <v>5</v>
      </c>
      <c r="G9" s="12">
        <f t="shared" si="0"/>
        <v>37</v>
      </c>
      <c r="H9" s="23">
        <f t="shared" si="1"/>
        <v>9.25</v>
      </c>
      <c r="I9" s="13" t="str">
        <f t="shared" si="2"/>
        <v>A</v>
      </c>
      <c r="J9" s="11"/>
    </row>
    <row r="10" spans="1:10" ht="19.5" customHeight="1">
      <c r="A10" s="11">
        <v>6</v>
      </c>
      <c r="B10" s="11" t="str">
        <f>'May FA-1'!B10</f>
        <v>jspRIq kOr</v>
      </c>
      <c r="C10" s="1">
        <v>12</v>
      </c>
      <c r="D10" s="1">
        <v>4</v>
      </c>
      <c r="E10" s="1">
        <v>8</v>
      </c>
      <c r="F10" s="1">
        <v>5</v>
      </c>
      <c r="G10" s="12">
        <f t="shared" si="0"/>
        <v>29</v>
      </c>
      <c r="H10" s="23">
        <f t="shared" si="1"/>
        <v>7.25</v>
      </c>
      <c r="I10" s="13" t="str">
        <f t="shared" si="2"/>
        <v>B</v>
      </c>
      <c r="J10" s="11"/>
    </row>
    <row r="11" spans="1:10" ht="19.5" customHeight="1">
      <c r="A11" s="11">
        <v>7</v>
      </c>
      <c r="B11" s="11" t="str">
        <f>'May FA-1'!B11</f>
        <v>muskwn</v>
      </c>
      <c r="C11" s="1">
        <v>12</v>
      </c>
      <c r="D11" s="1">
        <v>4</v>
      </c>
      <c r="E11" s="1">
        <v>8</v>
      </c>
      <c r="F11" s="1">
        <v>4</v>
      </c>
      <c r="G11" s="12">
        <f t="shared" si="0"/>
        <v>28</v>
      </c>
      <c r="H11" s="23">
        <f t="shared" si="1"/>
        <v>7</v>
      </c>
      <c r="I11" s="13" t="str">
        <f t="shared" si="2"/>
        <v>B</v>
      </c>
      <c r="J11" s="11"/>
    </row>
    <row r="12" spans="1:10" ht="19.5" customHeight="1">
      <c r="A12" s="11">
        <v>8</v>
      </c>
      <c r="B12" s="11" t="str">
        <f>'May FA-1'!B12</f>
        <v>hrdIp kOr</v>
      </c>
      <c r="C12" s="1">
        <v>20</v>
      </c>
      <c r="D12" s="1">
        <v>5</v>
      </c>
      <c r="E12" s="1">
        <v>9</v>
      </c>
      <c r="F12" s="1">
        <v>5</v>
      </c>
      <c r="G12" s="12">
        <f t="shared" si="0"/>
        <v>39</v>
      </c>
      <c r="H12" s="23">
        <f t="shared" si="1"/>
        <v>9.75</v>
      </c>
      <c r="I12" s="13" t="str">
        <f t="shared" si="2"/>
        <v>A</v>
      </c>
      <c r="J12" s="11"/>
    </row>
    <row r="13" spans="1:10" ht="19.5" customHeight="1">
      <c r="A13" s="11">
        <v>9</v>
      </c>
      <c r="B13" s="11" t="str">
        <f>'May FA-1'!B13</f>
        <v>srbjIq kOr</v>
      </c>
      <c r="C13" s="1">
        <v>18</v>
      </c>
      <c r="D13" s="1">
        <v>4</v>
      </c>
      <c r="E13" s="1">
        <v>8</v>
      </c>
      <c r="F13" s="1">
        <v>5</v>
      </c>
      <c r="G13" s="12">
        <f t="shared" si="0"/>
        <v>35</v>
      </c>
      <c r="H13" s="23">
        <f t="shared" si="1"/>
        <v>8.75</v>
      </c>
      <c r="I13" s="13" t="str">
        <f t="shared" si="2"/>
        <v>A</v>
      </c>
      <c r="J13" s="11"/>
    </row>
    <row r="14" spans="1:10" ht="19.5" customHeight="1">
      <c r="A14" s="11">
        <v>10</v>
      </c>
      <c r="B14" s="11" t="str">
        <f>'May FA-1'!B14</f>
        <v>gurpRIq kOr</v>
      </c>
      <c r="C14" s="1">
        <v>20</v>
      </c>
      <c r="D14" s="1">
        <v>5</v>
      </c>
      <c r="E14" s="1">
        <v>8</v>
      </c>
      <c r="F14" s="1">
        <v>5</v>
      </c>
      <c r="G14" s="12">
        <f t="shared" si="0"/>
        <v>38</v>
      </c>
      <c r="H14" s="23">
        <f t="shared" si="1"/>
        <v>9.5</v>
      </c>
      <c r="I14" s="13" t="str">
        <f t="shared" si="2"/>
        <v>A</v>
      </c>
      <c r="J14" s="11"/>
    </row>
    <row r="15" spans="1:10" ht="19.5" customHeight="1">
      <c r="A15" s="11">
        <v>11</v>
      </c>
      <c r="B15" s="11" t="str">
        <f>'May FA-1'!B15</f>
        <v>sonIAw</v>
      </c>
      <c r="C15" s="1">
        <v>20</v>
      </c>
      <c r="D15" s="1">
        <v>5</v>
      </c>
      <c r="E15" s="1">
        <v>9</v>
      </c>
      <c r="F15" s="1">
        <v>5</v>
      </c>
      <c r="G15" s="12">
        <f t="shared" si="0"/>
        <v>39</v>
      </c>
      <c r="H15" s="23">
        <f t="shared" si="1"/>
        <v>9.75</v>
      </c>
      <c r="I15" s="13" t="str">
        <f t="shared" si="2"/>
        <v>A</v>
      </c>
      <c r="J15" s="11"/>
    </row>
    <row r="16" spans="1:10" ht="19.5" customHeight="1">
      <c r="A16" s="11">
        <v>12</v>
      </c>
      <c r="B16" s="11" t="str">
        <f>'May FA-1'!B16</f>
        <v>qrnjIq kOr</v>
      </c>
      <c r="C16" s="1">
        <v>12</v>
      </c>
      <c r="D16" s="1">
        <v>3</v>
      </c>
      <c r="E16" s="1">
        <v>8</v>
      </c>
      <c r="F16" s="1">
        <v>4</v>
      </c>
      <c r="G16" s="12">
        <f t="shared" si="0"/>
        <v>27</v>
      </c>
      <c r="H16" s="23">
        <f t="shared" si="1"/>
        <v>6.75</v>
      </c>
      <c r="I16" s="13" t="str">
        <f t="shared" si="2"/>
        <v>B</v>
      </c>
      <c r="J16" s="11"/>
    </row>
    <row r="17" spans="1:10" ht="19.5" customHeight="1">
      <c r="A17" s="11">
        <v>13</v>
      </c>
      <c r="B17" s="11" t="str">
        <f>'May FA-1'!B17</f>
        <v>rmndIp kOr</v>
      </c>
      <c r="C17" s="1">
        <v>14</v>
      </c>
      <c r="D17" s="1">
        <v>4</v>
      </c>
      <c r="E17" s="1">
        <v>8</v>
      </c>
      <c r="F17" s="1">
        <v>4</v>
      </c>
      <c r="G17" s="12">
        <f t="shared" si="0"/>
        <v>30</v>
      </c>
      <c r="H17" s="23">
        <f t="shared" si="1"/>
        <v>7.5</v>
      </c>
      <c r="I17" s="13" t="str">
        <f t="shared" si="2"/>
        <v>B</v>
      </c>
      <c r="J17" s="11"/>
    </row>
    <row r="18" spans="1:10" ht="19.5" customHeight="1">
      <c r="A18" s="11">
        <v>14</v>
      </c>
      <c r="B18" s="11" t="str">
        <f>'May FA-1'!B18</f>
        <v>mnISw</v>
      </c>
      <c r="C18" s="1">
        <v>12</v>
      </c>
      <c r="D18" s="1">
        <v>4</v>
      </c>
      <c r="E18" s="1">
        <v>8</v>
      </c>
      <c r="F18" s="1">
        <v>4</v>
      </c>
      <c r="G18" s="12">
        <f t="shared" si="0"/>
        <v>28</v>
      </c>
      <c r="H18" s="23">
        <f t="shared" si="1"/>
        <v>7</v>
      </c>
      <c r="I18" s="13" t="str">
        <f t="shared" si="2"/>
        <v>B</v>
      </c>
      <c r="J18" s="11"/>
    </row>
    <row r="19" spans="1:10" ht="19.5" customHeight="1">
      <c r="A19" s="11">
        <v>15</v>
      </c>
      <c r="B19" s="11" t="str">
        <f>'May FA-1'!B19</f>
        <v>swkSI</v>
      </c>
      <c r="C19" s="1">
        <v>10</v>
      </c>
      <c r="D19" s="1">
        <v>4</v>
      </c>
      <c r="E19" s="1">
        <v>7</v>
      </c>
      <c r="F19" s="1">
        <v>4</v>
      </c>
      <c r="G19" s="12">
        <f t="shared" si="0"/>
        <v>25</v>
      </c>
      <c r="H19" s="23">
        <f t="shared" si="1"/>
        <v>6.25</v>
      </c>
      <c r="I19" s="13" t="str">
        <f t="shared" si="2"/>
        <v>C</v>
      </c>
      <c r="J19" s="11"/>
    </row>
    <row r="20" spans="1:10" ht="19.5" customHeight="1">
      <c r="A20" s="11">
        <v>16</v>
      </c>
      <c r="B20" s="11" t="str">
        <f>'May FA-1'!B20</f>
        <v>nISw</v>
      </c>
      <c r="C20" s="1">
        <v>11</v>
      </c>
      <c r="D20" s="1">
        <v>4</v>
      </c>
      <c r="E20" s="1">
        <v>8</v>
      </c>
      <c r="F20" s="1">
        <v>4</v>
      </c>
      <c r="G20" s="12">
        <f t="shared" si="0"/>
        <v>27</v>
      </c>
      <c r="H20" s="23">
        <f t="shared" si="1"/>
        <v>6.75</v>
      </c>
      <c r="I20" s="13" t="str">
        <f t="shared" si="2"/>
        <v>B</v>
      </c>
      <c r="J20" s="11"/>
    </row>
    <row r="21" spans="1:10" ht="19.5" customHeight="1">
      <c r="A21" s="11">
        <v>17</v>
      </c>
      <c r="B21" s="11" t="str">
        <f>'May FA-1'!B21</f>
        <v>SIAw</v>
      </c>
      <c r="C21" s="1">
        <v>10</v>
      </c>
      <c r="D21" s="1">
        <v>4</v>
      </c>
      <c r="E21" s="1">
        <v>7</v>
      </c>
      <c r="F21" s="1">
        <v>4</v>
      </c>
      <c r="G21" s="12">
        <f t="shared" si="0"/>
        <v>25</v>
      </c>
      <c r="H21" s="23">
        <f t="shared" si="1"/>
        <v>6.25</v>
      </c>
      <c r="I21" s="13" t="str">
        <f t="shared" si="2"/>
        <v>C</v>
      </c>
      <c r="J21" s="11"/>
    </row>
    <row r="22" spans="1:10" ht="19.5" customHeight="1">
      <c r="A22" s="11">
        <v>18</v>
      </c>
      <c r="B22" s="11" t="str">
        <f>'May FA-1'!B22</f>
        <v>Awcl</v>
      </c>
      <c r="C22" s="1">
        <v>12</v>
      </c>
      <c r="D22" s="1">
        <v>3</v>
      </c>
      <c r="E22" s="1">
        <v>8</v>
      </c>
      <c r="F22" s="1">
        <v>4</v>
      </c>
      <c r="G22" s="12">
        <f t="shared" si="0"/>
        <v>27</v>
      </c>
      <c r="H22" s="23">
        <f t="shared" si="1"/>
        <v>6.75</v>
      </c>
      <c r="I22" s="13" t="str">
        <f t="shared" si="2"/>
        <v>B</v>
      </c>
      <c r="J22" s="11"/>
    </row>
    <row r="23" spans="1:10" ht="19.5" customHeight="1">
      <c r="A23" s="11">
        <v>19</v>
      </c>
      <c r="B23" s="11" t="str">
        <f>'May FA-1'!B23</f>
        <v>ggndIp kOr</v>
      </c>
      <c r="C23" s="1">
        <v>17</v>
      </c>
      <c r="D23" s="1">
        <v>5</v>
      </c>
      <c r="E23" s="1">
        <v>9</v>
      </c>
      <c r="F23" s="1">
        <v>4</v>
      </c>
      <c r="G23" s="12">
        <f t="shared" si="0"/>
        <v>35</v>
      </c>
      <c r="H23" s="23">
        <f t="shared" si="1"/>
        <v>8.75</v>
      </c>
      <c r="I23" s="13" t="str">
        <f t="shared" si="2"/>
        <v>A</v>
      </c>
      <c r="J23" s="11"/>
    </row>
    <row r="24" spans="1:10" ht="19.5" customHeight="1">
      <c r="A24" s="11">
        <v>20</v>
      </c>
      <c r="B24" s="11" t="str">
        <f>'May FA-1'!B24</f>
        <v>jsmIn</v>
      </c>
      <c r="C24" s="1">
        <v>12</v>
      </c>
      <c r="D24" s="1">
        <v>3</v>
      </c>
      <c r="E24" s="1">
        <v>7</v>
      </c>
      <c r="F24" s="1">
        <v>3</v>
      </c>
      <c r="G24" s="12">
        <f t="shared" si="0"/>
        <v>25</v>
      </c>
      <c r="H24" s="23">
        <f t="shared" si="1"/>
        <v>6.25</v>
      </c>
      <c r="I24" s="13" t="str">
        <f t="shared" si="2"/>
        <v>C</v>
      </c>
      <c r="J24" s="11"/>
    </row>
    <row r="25" spans="1:10" ht="19.5" customHeight="1">
      <c r="A25" s="11">
        <v>21</v>
      </c>
      <c r="B25" s="11" t="str">
        <f>'May FA-1'!B25</f>
        <v>gIqw</v>
      </c>
      <c r="C25" s="1">
        <v>15</v>
      </c>
      <c r="D25" s="1">
        <v>3</v>
      </c>
      <c r="E25" s="1">
        <v>9</v>
      </c>
      <c r="F25" s="1">
        <v>4</v>
      </c>
      <c r="G25" s="12">
        <f t="shared" si="0"/>
        <v>31</v>
      </c>
      <c r="H25" s="23">
        <f t="shared" si="1"/>
        <v>7.75</v>
      </c>
      <c r="I25" s="13" t="str">
        <f t="shared" si="2"/>
        <v>B</v>
      </c>
      <c r="J25" s="11"/>
    </row>
    <row r="26" spans="1:10" ht="19.5" customHeight="1">
      <c r="A26" s="11">
        <v>22</v>
      </c>
      <c r="B26" s="11" t="str">
        <f>'May FA-1'!B26</f>
        <v>kwjl</v>
      </c>
      <c r="C26" s="1">
        <v>10</v>
      </c>
      <c r="D26" s="1">
        <v>3</v>
      </c>
      <c r="E26" s="1">
        <v>7</v>
      </c>
      <c r="F26" s="1">
        <v>4</v>
      </c>
      <c r="G26" s="12">
        <f t="shared" si="0"/>
        <v>24</v>
      </c>
      <c r="H26" s="23">
        <f t="shared" si="1"/>
        <v>6</v>
      </c>
      <c r="I26" s="13" t="str">
        <f t="shared" si="2"/>
        <v>C</v>
      </c>
      <c r="J26" s="11"/>
    </row>
    <row r="27" spans="1:10" ht="19.5" customHeight="1">
      <c r="A27" s="11">
        <v>23</v>
      </c>
      <c r="B27" s="11" t="str">
        <f>'May FA-1'!B27</f>
        <v>rwj mwlw</v>
      </c>
      <c r="C27" s="1">
        <v>9</v>
      </c>
      <c r="D27" s="1">
        <v>4</v>
      </c>
      <c r="E27" s="1">
        <v>7</v>
      </c>
      <c r="F27" s="1">
        <v>4</v>
      </c>
      <c r="G27" s="12">
        <f t="shared" si="0"/>
        <v>24</v>
      </c>
      <c r="H27" s="23">
        <f t="shared" si="1"/>
        <v>6</v>
      </c>
      <c r="I27" s="13" t="str">
        <f t="shared" si="2"/>
        <v>C</v>
      </c>
      <c r="J27" s="11"/>
    </row>
    <row r="28" spans="1:10" ht="19.5" customHeight="1">
      <c r="A28" s="11">
        <v>24</v>
      </c>
      <c r="B28" s="11" t="str">
        <f>'May FA-1'!B28</f>
        <v>slonI</v>
      </c>
      <c r="C28" s="1">
        <v>10</v>
      </c>
      <c r="D28" s="1">
        <v>4</v>
      </c>
      <c r="E28" s="1">
        <v>7</v>
      </c>
      <c r="F28" s="1">
        <v>3</v>
      </c>
      <c r="G28" s="12">
        <f t="shared" si="0"/>
        <v>24</v>
      </c>
      <c r="H28" s="23">
        <f t="shared" si="1"/>
        <v>6</v>
      </c>
      <c r="I28" s="13" t="str">
        <f t="shared" si="2"/>
        <v>C</v>
      </c>
      <c r="J28" s="11"/>
    </row>
    <row r="29" spans="1:10" ht="19.5" customHeight="1">
      <c r="A29" s="11">
        <v>25</v>
      </c>
      <c r="B29" s="11" t="str">
        <f>'May FA-1'!B29</f>
        <v>slonI</v>
      </c>
      <c r="C29" s="1">
        <v>15</v>
      </c>
      <c r="D29" s="1">
        <v>4</v>
      </c>
      <c r="E29" s="1">
        <v>8</v>
      </c>
      <c r="F29" s="1">
        <v>4</v>
      </c>
      <c r="G29" s="12">
        <f t="shared" si="0"/>
        <v>31</v>
      </c>
      <c r="H29" s="23">
        <f t="shared" si="1"/>
        <v>7.75</v>
      </c>
      <c r="I29" s="13" t="str">
        <f t="shared" si="2"/>
        <v>B</v>
      </c>
      <c r="J29" s="11"/>
    </row>
    <row r="30" spans="1:10" ht="19.5" customHeight="1">
      <c r="A30" s="11">
        <v>26</v>
      </c>
      <c r="B30" s="11" t="str">
        <f>'May FA-1'!B30</f>
        <v>sImw</v>
      </c>
      <c r="C30" s="1">
        <v>10</v>
      </c>
      <c r="D30" s="1">
        <v>3</v>
      </c>
      <c r="E30" s="1">
        <v>8</v>
      </c>
      <c r="F30" s="1">
        <v>4</v>
      </c>
      <c r="G30" s="12">
        <f t="shared" si="0"/>
        <v>25</v>
      </c>
      <c r="H30" s="23">
        <f t="shared" si="1"/>
        <v>6.25</v>
      </c>
      <c r="I30" s="13" t="str">
        <f t="shared" si="2"/>
        <v>C</v>
      </c>
      <c r="J30" s="11"/>
    </row>
    <row r="31" spans="1:10" ht="19.5" customHeight="1">
      <c r="A31" s="11">
        <v>27</v>
      </c>
      <c r="B31" s="11" t="str">
        <f>'May FA-1'!B31</f>
        <v>fyzI</v>
      </c>
      <c r="C31" s="1">
        <v>20</v>
      </c>
      <c r="D31" s="1">
        <v>5</v>
      </c>
      <c r="E31" s="1">
        <v>9</v>
      </c>
      <c r="F31" s="1">
        <v>5</v>
      </c>
      <c r="G31" s="12">
        <f t="shared" si="0"/>
        <v>39</v>
      </c>
      <c r="H31" s="23">
        <f t="shared" si="1"/>
        <v>9.75</v>
      </c>
      <c r="I31" s="13" t="str">
        <f t="shared" si="2"/>
        <v>A</v>
      </c>
      <c r="J31" s="11"/>
    </row>
    <row r="32" spans="1:10" ht="19.5" customHeight="1">
      <c r="A32" s="11">
        <v>28</v>
      </c>
      <c r="B32" s="11" t="str">
        <f>'May FA-1'!B32</f>
        <v>mnpRIq kOr</v>
      </c>
      <c r="C32" s="1">
        <v>11</v>
      </c>
      <c r="D32" s="1">
        <v>4</v>
      </c>
      <c r="E32" s="1">
        <v>8</v>
      </c>
      <c r="F32" s="1">
        <v>5</v>
      </c>
      <c r="G32" s="12">
        <f t="shared" si="0"/>
        <v>28</v>
      </c>
      <c r="H32" s="23">
        <f t="shared" si="1"/>
        <v>7</v>
      </c>
      <c r="I32" s="13" t="str">
        <f t="shared" si="2"/>
        <v>B</v>
      </c>
      <c r="J32" s="11"/>
    </row>
    <row r="33" spans="1:10" ht="19.5" customHeight="1">
      <c r="A33" s="11">
        <v>29</v>
      </c>
      <c r="B33" s="11" t="str">
        <f>'May FA-1'!B33</f>
        <v>Bwvnw</v>
      </c>
      <c r="C33" s="1">
        <v>18</v>
      </c>
      <c r="D33" s="1">
        <v>4</v>
      </c>
      <c r="E33" s="1">
        <v>8</v>
      </c>
      <c r="F33" s="1">
        <v>4</v>
      </c>
      <c r="G33" s="12">
        <f t="shared" si="0"/>
        <v>34</v>
      </c>
      <c r="H33" s="23">
        <f t="shared" si="1"/>
        <v>8.5</v>
      </c>
      <c r="I33" s="13" t="str">
        <f t="shared" si="2"/>
        <v>A</v>
      </c>
      <c r="J33" s="11"/>
    </row>
    <row r="34" spans="1:10" ht="19.5" customHeight="1">
      <c r="A34" s="11">
        <v>30</v>
      </c>
      <c r="B34" s="11" t="str">
        <f>'May FA-1'!B34</f>
        <v>lvjoq kOr</v>
      </c>
      <c r="C34" s="1">
        <v>18</v>
      </c>
      <c r="D34" s="1">
        <v>4</v>
      </c>
      <c r="E34" s="1">
        <v>8</v>
      </c>
      <c r="F34" s="1">
        <v>4</v>
      </c>
      <c r="G34" s="12">
        <f t="shared" si="0"/>
        <v>34</v>
      </c>
      <c r="H34" s="23">
        <f t="shared" si="1"/>
        <v>8.5</v>
      </c>
      <c r="I34" s="13" t="str">
        <f t="shared" si="2"/>
        <v>A</v>
      </c>
      <c r="J34" s="11"/>
    </row>
    <row r="35" spans="1:10" ht="19.5" customHeight="1">
      <c r="A35" s="11">
        <v>31</v>
      </c>
      <c r="B35" s="11" t="str">
        <f>'May FA-1'!B35</f>
        <v>ismrnjIq kOr</v>
      </c>
      <c r="C35" s="1">
        <v>12</v>
      </c>
      <c r="D35" s="1">
        <v>3</v>
      </c>
      <c r="E35" s="1">
        <v>8</v>
      </c>
      <c r="F35" s="1">
        <v>4</v>
      </c>
      <c r="G35" s="12">
        <f t="shared" si="0"/>
        <v>27</v>
      </c>
      <c r="H35" s="23">
        <f t="shared" si="1"/>
        <v>6.75</v>
      </c>
      <c r="I35" s="13" t="str">
        <f t="shared" si="2"/>
        <v>B</v>
      </c>
      <c r="J35" s="11"/>
    </row>
    <row r="36" spans="1:10" ht="19.5" customHeight="1">
      <c r="A36" s="11">
        <v>32</v>
      </c>
      <c r="B36" s="11" t="str">
        <f>'May FA-1'!B36</f>
        <v>hrpRIq kOr</v>
      </c>
      <c r="C36" s="1">
        <v>14</v>
      </c>
      <c r="D36" s="1">
        <v>4</v>
      </c>
      <c r="E36" s="1">
        <v>8</v>
      </c>
      <c r="F36" s="1">
        <v>4</v>
      </c>
      <c r="G36" s="12">
        <f t="shared" si="0"/>
        <v>30</v>
      </c>
      <c r="H36" s="23">
        <f t="shared" si="1"/>
        <v>7.5</v>
      </c>
      <c r="I36" s="13" t="str">
        <f t="shared" si="2"/>
        <v>B</v>
      </c>
      <c r="J36" s="11"/>
    </row>
    <row r="37" spans="1:10" ht="19.5" customHeight="1">
      <c r="A37" s="11">
        <v>33</v>
      </c>
      <c r="B37" s="11" t="str">
        <f>'May FA-1'!B37</f>
        <v>sunYnw</v>
      </c>
      <c r="C37" s="1">
        <v>17</v>
      </c>
      <c r="D37" s="1">
        <v>5</v>
      </c>
      <c r="E37" s="1">
        <v>9</v>
      </c>
      <c r="F37" s="1">
        <v>5</v>
      </c>
      <c r="G37" s="12">
        <f t="shared" si="0"/>
        <v>36</v>
      </c>
      <c r="H37" s="23">
        <f t="shared" si="1"/>
        <v>9</v>
      </c>
      <c r="I37" s="13" t="str">
        <f t="shared" si="2"/>
        <v>A</v>
      </c>
      <c r="J37" s="11"/>
    </row>
    <row r="38" spans="1:10" ht="19.5" customHeight="1">
      <c r="A38" s="11">
        <v>34</v>
      </c>
      <c r="B38" s="11" t="str">
        <f>'May FA-1'!B38</f>
        <v>sonl Kurwnw</v>
      </c>
      <c r="C38" s="1"/>
      <c r="D38" s="1">
        <v>0</v>
      </c>
      <c r="E38" s="1">
        <v>0</v>
      </c>
      <c r="F38" s="1">
        <v>0</v>
      </c>
      <c r="G38" s="12">
        <f t="shared" si="0"/>
        <v>0</v>
      </c>
      <c r="H38" s="23">
        <f t="shared" si="1"/>
        <v>0</v>
      </c>
      <c r="I38" s="13" t="str">
        <f t="shared" si="2"/>
        <v>E</v>
      </c>
      <c r="J38" s="11"/>
    </row>
    <row r="39" spans="1:10" ht="19.5" customHeight="1">
      <c r="A39" s="11">
        <v>35</v>
      </c>
      <c r="B39" s="11" t="str">
        <f>'May FA-1'!B39</f>
        <v>AwrqI</v>
      </c>
      <c r="C39" s="1">
        <v>14</v>
      </c>
      <c r="D39" s="1">
        <v>4</v>
      </c>
      <c r="E39" s="1">
        <v>8</v>
      </c>
      <c r="F39" s="1">
        <v>4</v>
      </c>
      <c r="G39" s="12">
        <f t="shared" si="0"/>
        <v>30</v>
      </c>
      <c r="H39" s="23">
        <f t="shared" si="1"/>
        <v>7.5</v>
      </c>
      <c r="I39" s="13" t="str">
        <f t="shared" si="2"/>
        <v>B</v>
      </c>
      <c r="J39" s="11"/>
    </row>
    <row r="40" spans="1:10" ht="19.5" customHeight="1">
      <c r="A40" s="11">
        <v>36</v>
      </c>
      <c r="B40" s="11" t="str">
        <f>'May FA-1'!B40</f>
        <v>ismrn</v>
      </c>
      <c r="C40" s="1">
        <v>16</v>
      </c>
      <c r="D40" s="1">
        <v>4</v>
      </c>
      <c r="E40" s="1">
        <v>8</v>
      </c>
      <c r="F40" s="1">
        <v>4</v>
      </c>
      <c r="G40" s="12">
        <f t="shared" si="0"/>
        <v>32</v>
      </c>
      <c r="H40" s="23">
        <f t="shared" si="1"/>
        <v>8</v>
      </c>
      <c r="I40" s="13" t="str">
        <f t="shared" si="2"/>
        <v>A</v>
      </c>
      <c r="J40" s="11"/>
    </row>
    <row r="41" spans="1:10" ht="19.5" customHeight="1">
      <c r="A41" s="11">
        <v>37</v>
      </c>
      <c r="B41" s="11" t="str">
        <f>'May FA-1'!B41</f>
        <v>romI</v>
      </c>
      <c r="C41" s="1">
        <v>11</v>
      </c>
      <c r="D41" s="1">
        <v>3</v>
      </c>
      <c r="E41" s="1">
        <v>8</v>
      </c>
      <c r="F41" s="1">
        <v>4</v>
      </c>
      <c r="G41" s="12">
        <f>SUM(C41:F41)</f>
        <v>26</v>
      </c>
      <c r="H41" s="23">
        <f>G41/4</f>
        <v>6.5</v>
      </c>
      <c r="I41" s="13" t="str">
        <f>IF(H41&lt;3.5,"E",IF(H41&lt;5,"D",IF(H41&lt;6.5,"C",IF(H41&lt;8,"B","A"))))</f>
        <v>B</v>
      </c>
      <c r="J41" s="11"/>
    </row>
    <row r="42" spans="1:10" ht="19.5" customHeight="1">
      <c r="A42" s="11">
        <v>38</v>
      </c>
      <c r="B42" s="11" t="str">
        <f>'May FA-1'!B42</f>
        <v>ismrjIq kOr</v>
      </c>
      <c r="C42" s="1">
        <v>12</v>
      </c>
      <c r="D42" s="1">
        <v>3</v>
      </c>
      <c r="E42" s="1">
        <v>8</v>
      </c>
      <c r="F42" s="1">
        <v>4</v>
      </c>
      <c r="G42" s="12">
        <f>SUM(C42:F42)</f>
        <v>27</v>
      </c>
      <c r="H42" s="23">
        <f>G42/4</f>
        <v>6.75</v>
      </c>
      <c r="I42" s="13" t="str">
        <f>IF(H42&lt;3.5,"E",IF(H42&lt;5,"D",IF(H42&lt;6.5,"C",IF(H42&lt;8,"B","A"))))</f>
        <v>B</v>
      </c>
      <c r="J42" s="11"/>
    </row>
    <row r="43" spans="1:10" ht="51.75" customHeight="1">
      <c r="A43" s="31" t="s">
        <v>23</v>
      </c>
      <c r="B43" s="32"/>
      <c r="C43" s="32"/>
      <c r="D43" s="32"/>
      <c r="E43" s="32"/>
      <c r="F43" s="32"/>
      <c r="G43" s="32"/>
      <c r="H43" s="32"/>
      <c r="I43" s="32"/>
      <c r="J43" s="33"/>
    </row>
  </sheetData>
  <sheetProtection selectLockedCells="1"/>
  <mergeCells count="4">
    <mergeCell ref="A1:J1"/>
    <mergeCell ref="A2:J2"/>
    <mergeCell ref="A3:J3"/>
    <mergeCell ref="A43:J43"/>
  </mergeCells>
  <dataValidations count="3">
    <dataValidation type="whole" allowBlank="1" showInputMessage="1" showErrorMessage="1" errorTitle="Wrong Input" error="Enter 0 to 20" sqref="C5:C42">
      <formula1>0</formula1>
      <formula2>20</formula2>
    </dataValidation>
    <dataValidation type="whole" allowBlank="1" showInputMessage="1" showErrorMessage="1" errorTitle="Wrong Input" error="Enter 0 to 5" sqref="D5:D42 F5:F42">
      <formula1>0</formula1>
      <formula2>5</formula2>
    </dataValidation>
    <dataValidation type="whole" allowBlank="1" showInputMessage="1" showErrorMessage="1" errorTitle="Wrong Input" error="Enter 0 to 10" sqref="E5:E42">
      <formula1>0</formula1>
      <formula2>10</formula2>
    </dataValidation>
  </dataValidations>
  <printOptions/>
  <pageMargins left="0.25" right="0.25" top="0.25" bottom="0.25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75"/>
  <sheetViews>
    <sheetView zoomScalePageLayoutView="0" workbookViewId="0" topLeftCell="A1">
      <selection activeCell="C8" sqref="C8"/>
    </sheetView>
  </sheetViews>
  <sheetFormatPr defaultColWidth="9.140625" defaultRowHeight="12.75"/>
  <cols>
    <col min="1" max="1" width="5.7109375" style="3" customWidth="1"/>
    <col min="2" max="2" width="29.28125" style="3" customWidth="1"/>
    <col min="3" max="3" width="15.7109375" style="3" customWidth="1"/>
    <col min="4" max="5" width="10.7109375" style="3" customWidth="1"/>
    <col min="6" max="6" width="20.57421875" style="3" customWidth="1"/>
    <col min="7" max="7" width="8.7109375" style="3" customWidth="1"/>
    <col min="8" max="8" width="6.7109375" style="3" customWidth="1"/>
    <col min="9" max="9" width="13.28125" style="3" customWidth="1"/>
    <col min="10" max="16384" width="9.140625" style="3" customWidth="1"/>
  </cols>
  <sheetData>
    <row r="1" spans="1:15" ht="27.75">
      <c r="A1" s="34" t="s">
        <v>13</v>
      </c>
      <c r="B1" s="34"/>
      <c r="C1" s="34"/>
      <c r="D1" s="34"/>
      <c r="E1" s="34"/>
      <c r="F1" s="34"/>
      <c r="G1" s="16"/>
      <c r="H1" s="16"/>
      <c r="I1" s="16"/>
      <c r="J1" s="17"/>
      <c r="K1" s="6"/>
      <c r="L1" s="6"/>
      <c r="M1" s="6"/>
      <c r="N1" s="6"/>
      <c r="O1" s="6"/>
    </row>
    <row r="2" spans="1:15" ht="24.75">
      <c r="A2" s="35" t="s">
        <v>69</v>
      </c>
      <c r="B2" s="35"/>
      <c r="C2" s="35"/>
      <c r="D2" s="35"/>
      <c r="E2" s="35"/>
      <c r="F2" s="35"/>
      <c r="G2" s="7"/>
      <c r="H2" s="7"/>
      <c r="I2" s="7"/>
      <c r="J2" s="6"/>
      <c r="K2" s="6"/>
      <c r="L2" s="6"/>
      <c r="M2" s="6"/>
      <c r="N2" s="6"/>
      <c r="O2" s="6"/>
    </row>
    <row r="3" spans="1:15" ht="24.75">
      <c r="A3" s="36" t="s">
        <v>62</v>
      </c>
      <c r="B3" s="36"/>
      <c r="C3" s="36"/>
      <c r="D3" s="36"/>
      <c r="E3" s="36"/>
      <c r="F3" s="36"/>
      <c r="G3" s="7"/>
      <c r="H3" s="7"/>
      <c r="I3" s="7"/>
      <c r="J3" s="6"/>
      <c r="K3" s="6"/>
      <c r="L3" s="6"/>
      <c r="M3" s="6"/>
      <c r="N3" s="6"/>
      <c r="O3" s="6"/>
    </row>
    <row r="4" spans="1:15" ht="57">
      <c r="A4" s="8" t="s">
        <v>5</v>
      </c>
      <c r="B4" s="9" t="s">
        <v>3</v>
      </c>
      <c r="C4" s="10" t="s">
        <v>12</v>
      </c>
      <c r="D4" s="10" t="s">
        <v>15</v>
      </c>
      <c r="E4" s="9" t="s">
        <v>0</v>
      </c>
      <c r="F4" s="8" t="s">
        <v>10</v>
      </c>
      <c r="G4" s="6"/>
      <c r="H4" s="6"/>
      <c r="I4" s="6"/>
      <c r="J4" s="6"/>
      <c r="K4" s="6"/>
      <c r="L4" s="6"/>
      <c r="M4" s="6"/>
      <c r="N4" s="6"/>
      <c r="O4" s="6"/>
    </row>
    <row r="5" spans="1:15" ht="19.5" customHeight="1">
      <c r="A5" s="11">
        <v>1</v>
      </c>
      <c r="B5" s="11" t="str">
        <f>'May FA-1'!B5</f>
        <v>komlpRIq kOr</v>
      </c>
      <c r="C5" s="1">
        <v>81</v>
      </c>
      <c r="D5" s="23">
        <f>C5/3</f>
        <v>27</v>
      </c>
      <c r="E5" s="13" t="str">
        <f>IF(D5&lt;10.5,"E",IF(D5&lt;15,"D",IF(D5&lt;19.5,"C",IF(D5&lt;24,"B","A"))))</f>
        <v>A</v>
      </c>
      <c r="F5" s="14"/>
      <c r="G5" s="6"/>
      <c r="H5" s="6"/>
      <c r="I5" s="6"/>
      <c r="J5" s="6"/>
      <c r="K5" s="6"/>
      <c r="L5" s="6"/>
      <c r="M5" s="6"/>
      <c r="N5" s="6"/>
      <c r="O5" s="6"/>
    </row>
    <row r="6" spans="1:15" ht="19.5" customHeight="1">
      <c r="A6" s="11">
        <v>2</v>
      </c>
      <c r="B6" s="11" t="str">
        <f>'May FA-1'!B6</f>
        <v>rwxI kumwrI</v>
      </c>
      <c r="C6" s="1">
        <v>36</v>
      </c>
      <c r="D6" s="23">
        <f aca="true" t="shared" si="0" ref="D6:D42">C6/3</f>
        <v>12</v>
      </c>
      <c r="E6" s="13" t="str">
        <f aca="true" t="shared" si="1" ref="E6:E42">IF(D6&lt;10.5,"E",IF(D6&lt;15,"D",IF(D6&lt;19.5,"C",IF(D6&lt;24,"B","A"))))</f>
        <v>D</v>
      </c>
      <c r="F6" s="11"/>
      <c r="G6" s="6"/>
      <c r="H6" s="6"/>
      <c r="I6" s="6"/>
      <c r="J6" s="6"/>
      <c r="K6" s="6"/>
      <c r="L6" s="6"/>
      <c r="M6" s="6"/>
      <c r="N6" s="6"/>
      <c r="O6" s="6"/>
    </row>
    <row r="7" spans="1:15" ht="19.5" customHeight="1">
      <c r="A7" s="11">
        <v>3</v>
      </c>
      <c r="B7" s="11" t="str">
        <f>'May FA-1'!B7</f>
        <v>rozw</v>
      </c>
      <c r="C7" s="1">
        <v>86</v>
      </c>
      <c r="D7" s="23">
        <f t="shared" si="0"/>
        <v>28.666666666666668</v>
      </c>
      <c r="E7" s="13" t="str">
        <f t="shared" si="1"/>
        <v>A</v>
      </c>
      <c r="F7" s="11"/>
      <c r="G7" s="6"/>
      <c r="H7" s="6"/>
      <c r="I7" s="6"/>
      <c r="J7" s="6"/>
      <c r="K7" s="6"/>
      <c r="L7" s="6"/>
      <c r="M7" s="6"/>
      <c r="N7" s="6"/>
      <c r="O7" s="6"/>
    </row>
    <row r="8" spans="1:15" ht="19.5" customHeight="1">
      <c r="A8" s="11">
        <v>4</v>
      </c>
      <c r="B8" s="11" t="str">
        <f>'May FA-1'!B8</f>
        <v>puSpw kumwrI</v>
      </c>
      <c r="C8" s="1"/>
      <c r="D8" s="23">
        <f t="shared" si="0"/>
        <v>0</v>
      </c>
      <c r="E8" s="13" t="str">
        <f t="shared" si="1"/>
        <v>E</v>
      </c>
      <c r="F8" s="11"/>
      <c r="G8" s="6"/>
      <c r="H8" s="6"/>
      <c r="I8" s="6"/>
      <c r="J8" s="6"/>
      <c r="K8" s="6"/>
      <c r="L8" s="6"/>
      <c r="M8" s="6"/>
      <c r="N8" s="6"/>
      <c r="O8" s="6"/>
    </row>
    <row r="9" spans="1:15" ht="19.5" customHeight="1">
      <c r="A9" s="11">
        <v>5</v>
      </c>
      <c r="B9" s="11" t="str">
        <f>'May FA-1'!B9</f>
        <v>muskwn</v>
      </c>
      <c r="C9" s="1">
        <v>53</v>
      </c>
      <c r="D9" s="23">
        <f t="shared" si="0"/>
        <v>17.666666666666668</v>
      </c>
      <c r="E9" s="13" t="str">
        <f t="shared" si="1"/>
        <v>C</v>
      </c>
      <c r="F9" s="11"/>
      <c r="G9" s="6"/>
      <c r="H9" s="6"/>
      <c r="I9" s="6"/>
      <c r="J9" s="6"/>
      <c r="K9" s="6"/>
      <c r="L9" s="6"/>
      <c r="M9" s="6"/>
      <c r="N9" s="6"/>
      <c r="O9" s="6"/>
    </row>
    <row r="10" spans="1:15" ht="19.5" customHeight="1">
      <c r="A10" s="11">
        <v>6</v>
      </c>
      <c r="B10" s="11" t="str">
        <f>'May FA-1'!B10</f>
        <v>jspRIq kOr</v>
      </c>
      <c r="C10" s="1">
        <v>48</v>
      </c>
      <c r="D10" s="23">
        <f t="shared" si="0"/>
        <v>16</v>
      </c>
      <c r="E10" s="13" t="str">
        <f t="shared" si="1"/>
        <v>C</v>
      </c>
      <c r="F10" s="11"/>
      <c r="G10" s="6"/>
      <c r="H10" s="6"/>
      <c r="I10" s="6"/>
      <c r="J10" s="6"/>
      <c r="K10" s="6"/>
      <c r="L10" s="6"/>
      <c r="M10" s="6"/>
      <c r="N10" s="6"/>
      <c r="O10" s="6"/>
    </row>
    <row r="11" spans="1:15" ht="19.5" customHeight="1">
      <c r="A11" s="11">
        <v>7</v>
      </c>
      <c r="B11" s="11" t="str">
        <f>'May FA-1'!B11</f>
        <v>muskwn</v>
      </c>
      <c r="C11" s="1">
        <v>42</v>
      </c>
      <c r="D11" s="23">
        <f t="shared" si="0"/>
        <v>14</v>
      </c>
      <c r="E11" s="13" t="str">
        <f t="shared" si="1"/>
        <v>D</v>
      </c>
      <c r="F11" s="11"/>
      <c r="G11" s="6"/>
      <c r="H11" s="6"/>
      <c r="I11" s="6"/>
      <c r="J11" s="6"/>
      <c r="K11" s="6"/>
      <c r="L11" s="6"/>
      <c r="M11" s="6"/>
      <c r="N11" s="6"/>
      <c r="O11" s="6"/>
    </row>
    <row r="12" spans="1:15" ht="19.5" customHeight="1">
      <c r="A12" s="11">
        <v>8</v>
      </c>
      <c r="B12" s="11" t="str">
        <f>'May FA-1'!B12</f>
        <v>hrdIp kOr</v>
      </c>
      <c r="C12" s="1">
        <v>81</v>
      </c>
      <c r="D12" s="23">
        <f t="shared" si="0"/>
        <v>27</v>
      </c>
      <c r="E12" s="13" t="str">
        <f t="shared" si="1"/>
        <v>A</v>
      </c>
      <c r="F12" s="11"/>
      <c r="G12" s="6"/>
      <c r="H12" s="6"/>
      <c r="I12" s="6"/>
      <c r="J12" s="6"/>
      <c r="K12" s="6"/>
      <c r="L12" s="6"/>
      <c r="M12" s="6"/>
      <c r="N12" s="6"/>
      <c r="O12" s="6"/>
    </row>
    <row r="13" spans="1:15" ht="19.5" customHeight="1">
      <c r="A13" s="11">
        <v>9</v>
      </c>
      <c r="B13" s="11" t="str">
        <f>'May FA-1'!B13</f>
        <v>srbjIq kOr</v>
      </c>
      <c r="C13" s="1">
        <v>74</v>
      </c>
      <c r="D13" s="23">
        <f t="shared" si="0"/>
        <v>24.666666666666668</v>
      </c>
      <c r="E13" s="13" t="str">
        <f t="shared" si="1"/>
        <v>A</v>
      </c>
      <c r="F13" s="11"/>
      <c r="G13" s="6"/>
      <c r="H13" s="6"/>
      <c r="I13" s="6"/>
      <c r="J13" s="6"/>
      <c r="K13" s="6"/>
      <c r="L13" s="6"/>
      <c r="M13" s="6"/>
      <c r="N13" s="6"/>
      <c r="O13" s="6"/>
    </row>
    <row r="14" spans="1:15" ht="19.5" customHeight="1">
      <c r="A14" s="11">
        <v>10</v>
      </c>
      <c r="B14" s="11" t="str">
        <f>'May FA-1'!B14</f>
        <v>gurpRIq kOr</v>
      </c>
      <c r="C14" s="1">
        <v>77</v>
      </c>
      <c r="D14" s="23">
        <f t="shared" si="0"/>
        <v>25.666666666666668</v>
      </c>
      <c r="E14" s="13" t="str">
        <f t="shared" si="1"/>
        <v>A</v>
      </c>
      <c r="F14" s="11"/>
      <c r="G14" s="6"/>
      <c r="H14" s="6"/>
      <c r="I14" s="6"/>
      <c r="J14" s="6"/>
      <c r="K14" s="6"/>
      <c r="L14" s="6"/>
      <c r="M14" s="6"/>
      <c r="N14" s="6"/>
      <c r="O14" s="6"/>
    </row>
    <row r="15" spans="1:15" ht="19.5" customHeight="1">
      <c r="A15" s="11">
        <v>11</v>
      </c>
      <c r="B15" s="11" t="str">
        <f>'May FA-1'!B15</f>
        <v>sonIAw</v>
      </c>
      <c r="C15" s="1">
        <v>72</v>
      </c>
      <c r="D15" s="23">
        <f t="shared" si="0"/>
        <v>24</v>
      </c>
      <c r="E15" s="13" t="str">
        <f t="shared" si="1"/>
        <v>A</v>
      </c>
      <c r="F15" s="11"/>
      <c r="G15" s="6"/>
      <c r="H15" s="6"/>
      <c r="I15" s="6"/>
      <c r="J15" s="6"/>
      <c r="K15" s="6"/>
      <c r="L15" s="6"/>
      <c r="M15" s="6"/>
      <c r="N15" s="6"/>
      <c r="O15" s="6"/>
    </row>
    <row r="16" spans="1:15" ht="19.5" customHeight="1">
      <c r="A16" s="11">
        <v>12</v>
      </c>
      <c r="B16" s="11" t="str">
        <f>'May FA-1'!B16</f>
        <v>qrnjIq kOr</v>
      </c>
      <c r="C16" s="1">
        <v>33</v>
      </c>
      <c r="D16" s="23">
        <f t="shared" si="0"/>
        <v>11</v>
      </c>
      <c r="E16" s="13" t="str">
        <f t="shared" si="1"/>
        <v>D</v>
      </c>
      <c r="F16" s="11"/>
      <c r="G16" s="6"/>
      <c r="H16" s="6"/>
      <c r="I16" s="6"/>
      <c r="J16" s="6"/>
      <c r="K16" s="6"/>
      <c r="L16" s="6"/>
      <c r="M16" s="6"/>
      <c r="N16" s="6"/>
      <c r="O16" s="6"/>
    </row>
    <row r="17" spans="1:15" ht="19.5" customHeight="1">
      <c r="A17" s="11">
        <v>13</v>
      </c>
      <c r="B17" s="11" t="str">
        <f>'May FA-1'!B17</f>
        <v>rmndIp kOr</v>
      </c>
      <c r="C17" s="1">
        <v>45</v>
      </c>
      <c r="D17" s="23">
        <f t="shared" si="0"/>
        <v>15</v>
      </c>
      <c r="E17" s="13" t="str">
        <f t="shared" si="1"/>
        <v>C</v>
      </c>
      <c r="F17" s="11"/>
      <c r="G17" s="6"/>
      <c r="H17" s="6"/>
      <c r="I17" s="6"/>
      <c r="J17" s="6"/>
      <c r="K17" s="6"/>
      <c r="L17" s="6"/>
      <c r="M17" s="6"/>
      <c r="N17" s="6"/>
      <c r="O17" s="6"/>
    </row>
    <row r="18" spans="1:15" ht="19.5" customHeight="1">
      <c r="A18" s="11">
        <v>14</v>
      </c>
      <c r="B18" s="11" t="str">
        <f>'May FA-1'!B18</f>
        <v>mnISw</v>
      </c>
      <c r="C18" s="1">
        <v>37</v>
      </c>
      <c r="D18" s="23">
        <f t="shared" si="0"/>
        <v>12.333333333333334</v>
      </c>
      <c r="E18" s="13" t="str">
        <f t="shared" si="1"/>
        <v>D</v>
      </c>
      <c r="F18" s="11"/>
      <c r="G18" s="6"/>
      <c r="H18" s="6"/>
      <c r="I18" s="6"/>
      <c r="J18" s="6"/>
      <c r="K18" s="6"/>
      <c r="L18" s="6"/>
      <c r="M18" s="6"/>
      <c r="N18" s="6"/>
      <c r="O18" s="6"/>
    </row>
    <row r="19" spans="1:15" ht="19.5" customHeight="1">
      <c r="A19" s="11">
        <v>15</v>
      </c>
      <c r="B19" s="11" t="str">
        <f>'May FA-1'!B19</f>
        <v>swkSI</v>
      </c>
      <c r="C19" s="1">
        <v>41</v>
      </c>
      <c r="D19" s="23">
        <f t="shared" si="0"/>
        <v>13.666666666666666</v>
      </c>
      <c r="E19" s="13" t="str">
        <f t="shared" si="1"/>
        <v>D</v>
      </c>
      <c r="F19" s="11"/>
      <c r="G19" s="6"/>
      <c r="H19" s="6"/>
      <c r="I19" s="6"/>
      <c r="J19" s="6"/>
      <c r="K19" s="6"/>
      <c r="L19" s="6"/>
      <c r="M19" s="6"/>
      <c r="N19" s="6"/>
      <c r="O19" s="6"/>
    </row>
    <row r="20" spans="1:15" ht="19.5" customHeight="1">
      <c r="A20" s="11">
        <v>16</v>
      </c>
      <c r="B20" s="11" t="str">
        <f>'May FA-1'!B20</f>
        <v>nISw</v>
      </c>
      <c r="C20" s="1">
        <v>44</v>
      </c>
      <c r="D20" s="23">
        <f t="shared" si="0"/>
        <v>14.666666666666666</v>
      </c>
      <c r="E20" s="13" t="str">
        <f t="shared" si="1"/>
        <v>D</v>
      </c>
      <c r="F20" s="11"/>
      <c r="G20" s="6"/>
      <c r="H20" s="6"/>
      <c r="I20" s="6"/>
      <c r="J20" s="6"/>
      <c r="K20" s="6"/>
      <c r="L20" s="6"/>
      <c r="M20" s="6"/>
      <c r="N20" s="6"/>
      <c r="O20" s="6"/>
    </row>
    <row r="21" spans="1:15" ht="19.5" customHeight="1">
      <c r="A21" s="11">
        <v>17</v>
      </c>
      <c r="B21" s="11" t="str">
        <f>'May FA-1'!B21</f>
        <v>SIAw</v>
      </c>
      <c r="C21" s="1">
        <v>33</v>
      </c>
      <c r="D21" s="23">
        <f t="shared" si="0"/>
        <v>11</v>
      </c>
      <c r="E21" s="13" t="str">
        <f t="shared" si="1"/>
        <v>D</v>
      </c>
      <c r="F21" s="11"/>
      <c r="G21" s="6"/>
      <c r="H21" s="6"/>
      <c r="I21" s="6"/>
      <c r="J21" s="6"/>
      <c r="K21" s="6"/>
      <c r="L21" s="6"/>
      <c r="M21" s="6"/>
      <c r="N21" s="6"/>
      <c r="O21" s="6"/>
    </row>
    <row r="22" spans="1:15" ht="19.5" customHeight="1">
      <c r="A22" s="11">
        <v>18</v>
      </c>
      <c r="B22" s="11" t="str">
        <f>'May FA-1'!B22</f>
        <v>Awcl</v>
      </c>
      <c r="C22" s="1">
        <v>30</v>
      </c>
      <c r="D22" s="23">
        <f t="shared" si="0"/>
        <v>10</v>
      </c>
      <c r="E22" s="13" t="str">
        <f t="shared" si="1"/>
        <v>E</v>
      </c>
      <c r="F22" s="11"/>
      <c r="G22" s="6"/>
      <c r="H22" s="6"/>
      <c r="I22" s="6"/>
      <c r="J22" s="6"/>
      <c r="K22" s="6"/>
      <c r="L22" s="6"/>
      <c r="M22" s="6"/>
      <c r="N22" s="6"/>
      <c r="O22" s="6"/>
    </row>
    <row r="23" spans="1:15" ht="19.5" customHeight="1">
      <c r="A23" s="11">
        <v>19</v>
      </c>
      <c r="B23" s="11" t="str">
        <f>'May FA-1'!B23</f>
        <v>ggndIp kOr</v>
      </c>
      <c r="C23" s="1">
        <v>58</v>
      </c>
      <c r="D23" s="23">
        <f t="shared" si="0"/>
        <v>19.333333333333332</v>
      </c>
      <c r="E23" s="13" t="str">
        <f t="shared" si="1"/>
        <v>C</v>
      </c>
      <c r="F23" s="11"/>
      <c r="G23" s="6"/>
      <c r="H23" s="6"/>
      <c r="I23" s="6"/>
      <c r="J23" s="6"/>
      <c r="K23" s="6"/>
      <c r="L23" s="6"/>
      <c r="M23" s="6"/>
      <c r="N23" s="6"/>
      <c r="O23" s="6"/>
    </row>
    <row r="24" spans="1:15" ht="19.5" customHeight="1">
      <c r="A24" s="11">
        <v>20</v>
      </c>
      <c r="B24" s="11" t="str">
        <f>'May FA-1'!B24</f>
        <v>jsmIn</v>
      </c>
      <c r="C24" s="1">
        <v>29</v>
      </c>
      <c r="D24" s="23">
        <f t="shared" si="0"/>
        <v>9.666666666666666</v>
      </c>
      <c r="E24" s="13" t="str">
        <f t="shared" si="1"/>
        <v>E</v>
      </c>
      <c r="F24" s="11"/>
      <c r="G24" s="6"/>
      <c r="H24" s="6"/>
      <c r="I24" s="6"/>
      <c r="J24" s="6"/>
      <c r="K24" s="6"/>
      <c r="L24" s="6"/>
      <c r="M24" s="6"/>
      <c r="N24" s="6"/>
      <c r="O24" s="6"/>
    </row>
    <row r="25" spans="1:15" ht="19.5" customHeight="1">
      <c r="A25" s="11">
        <v>21</v>
      </c>
      <c r="B25" s="11" t="str">
        <f>'May FA-1'!B25</f>
        <v>gIqw</v>
      </c>
      <c r="C25" s="1">
        <v>42</v>
      </c>
      <c r="D25" s="23">
        <f t="shared" si="0"/>
        <v>14</v>
      </c>
      <c r="E25" s="13" t="str">
        <f t="shared" si="1"/>
        <v>D</v>
      </c>
      <c r="F25" s="11"/>
      <c r="G25" s="6"/>
      <c r="H25" s="6"/>
      <c r="I25" s="6"/>
      <c r="J25" s="6"/>
      <c r="K25" s="6"/>
      <c r="L25" s="6"/>
      <c r="M25" s="6"/>
      <c r="N25" s="6"/>
      <c r="O25" s="6"/>
    </row>
    <row r="26" spans="1:15" ht="19.5" customHeight="1">
      <c r="A26" s="11">
        <v>22</v>
      </c>
      <c r="B26" s="11" t="str">
        <f>'May FA-1'!B26</f>
        <v>kwjl</v>
      </c>
      <c r="C26" s="1">
        <v>39</v>
      </c>
      <c r="D26" s="23">
        <f t="shared" si="0"/>
        <v>13</v>
      </c>
      <c r="E26" s="13" t="str">
        <f t="shared" si="1"/>
        <v>D</v>
      </c>
      <c r="F26" s="11"/>
      <c r="G26" s="6"/>
      <c r="H26" s="6"/>
      <c r="I26" s="6"/>
      <c r="J26" s="6"/>
      <c r="K26" s="6"/>
      <c r="L26" s="6"/>
      <c r="M26" s="6"/>
      <c r="N26" s="6"/>
      <c r="O26" s="6"/>
    </row>
    <row r="27" spans="1:15" ht="19.5" customHeight="1">
      <c r="A27" s="11">
        <v>23</v>
      </c>
      <c r="B27" s="11" t="str">
        <f>'May FA-1'!B27</f>
        <v>rwj mwlw</v>
      </c>
      <c r="C27" s="1">
        <v>32</v>
      </c>
      <c r="D27" s="23">
        <f t="shared" si="0"/>
        <v>10.666666666666666</v>
      </c>
      <c r="E27" s="13" t="str">
        <f t="shared" si="1"/>
        <v>D</v>
      </c>
      <c r="F27" s="11"/>
      <c r="G27" s="6"/>
      <c r="H27" s="6"/>
      <c r="I27" s="6"/>
      <c r="J27" s="6"/>
      <c r="K27" s="6"/>
      <c r="L27" s="6"/>
      <c r="M27" s="6"/>
      <c r="N27" s="6"/>
      <c r="O27" s="6"/>
    </row>
    <row r="28" spans="1:15" ht="19.5" customHeight="1">
      <c r="A28" s="11">
        <v>24</v>
      </c>
      <c r="B28" s="11" t="str">
        <f>'May FA-1'!B28</f>
        <v>slonI</v>
      </c>
      <c r="C28" s="1">
        <v>28</v>
      </c>
      <c r="D28" s="23">
        <f t="shared" si="0"/>
        <v>9.333333333333334</v>
      </c>
      <c r="E28" s="13" t="str">
        <f t="shared" si="1"/>
        <v>E</v>
      </c>
      <c r="F28" s="11"/>
      <c r="G28" s="6"/>
      <c r="H28" s="6"/>
      <c r="I28" s="6"/>
      <c r="J28" s="6"/>
      <c r="K28" s="6"/>
      <c r="L28" s="6"/>
      <c r="M28" s="6"/>
      <c r="N28" s="6"/>
      <c r="O28" s="6"/>
    </row>
    <row r="29" spans="1:15" ht="19.5" customHeight="1">
      <c r="A29" s="11">
        <v>25</v>
      </c>
      <c r="B29" s="11" t="str">
        <f>'May FA-1'!B29</f>
        <v>slonI</v>
      </c>
      <c r="C29" s="1">
        <v>44</v>
      </c>
      <c r="D29" s="23">
        <f t="shared" si="0"/>
        <v>14.666666666666666</v>
      </c>
      <c r="E29" s="13" t="str">
        <f t="shared" si="1"/>
        <v>D</v>
      </c>
      <c r="F29" s="11"/>
      <c r="G29" s="6"/>
      <c r="H29" s="6"/>
      <c r="I29" s="6"/>
      <c r="J29" s="6"/>
      <c r="K29" s="6"/>
      <c r="L29" s="6"/>
      <c r="M29" s="6"/>
      <c r="N29" s="6"/>
      <c r="O29" s="6"/>
    </row>
    <row r="30" spans="1:15" ht="19.5" customHeight="1">
      <c r="A30" s="11">
        <v>26</v>
      </c>
      <c r="B30" s="11" t="str">
        <f>'May FA-1'!B30</f>
        <v>sImw</v>
      </c>
      <c r="C30" s="1">
        <v>37</v>
      </c>
      <c r="D30" s="23">
        <f t="shared" si="0"/>
        <v>12.333333333333334</v>
      </c>
      <c r="E30" s="13" t="str">
        <f t="shared" si="1"/>
        <v>D</v>
      </c>
      <c r="F30" s="11"/>
      <c r="G30" s="6"/>
      <c r="H30" s="6"/>
      <c r="I30" s="6"/>
      <c r="J30" s="6"/>
      <c r="K30" s="6"/>
      <c r="L30" s="6"/>
      <c r="M30" s="6"/>
      <c r="N30" s="6"/>
      <c r="O30" s="6"/>
    </row>
    <row r="31" spans="1:15" ht="19.5" customHeight="1">
      <c r="A31" s="11">
        <v>27</v>
      </c>
      <c r="B31" s="11" t="str">
        <f>'May FA-1'!B31</f>
        <v>fyzI</v>
      </c>
      <c r="C31" s="1">
        <v>85</v>
      </c>
      <c r="D31" s="23">
        <f t="shared" si="0"/>
        <v>28.333333333333332</v>
      </c>
      <c r="E31" s="13" t="str">
        <f t="shared" si="1"/>
        <v>A</v>
      </c>
      <c r="F31" s="11"/>
      <c r="G31" s="6"/>
      <c r="H31" s="6"/>
      <c r="I31" s="6"/>
      <c r="J31" s="6"/>
      <c r="K31" s="6"/>
      <c r="L31" s="6"/>
      <c r="M31" s="6"/>
      <c r="N31" s="6"/>
      <c r="O31" s="6"/>
    </row>
    <row r="32" spans="1:15" ht="19.5" customHeight="1">
      <c r="A32" s="11">
        <v>28</v>
      </c>
      <c r="B32" s="11" t="str">
        <f>'May FA-1'!B32</f>
        <v>mnpRIq kOr</v>
      </c>
      <c r="C32" s="1">
        <v>35</v>
      </c>
      <c r="D32" s="23">
        <f t="shared" si="0"/>
        <v>11.666666666666666</v>
      </c>
      <c r="E32" s="13" t="str">
        <f t="shared" si="1"/>
        <v>D</v>
      </c>
      <c r="F32" s="11"/>
      <c r="G32" s="6"/>
      <c r="H32" s="6"/>
      <c r="I32" s="6"/>
      <c r="J32" s="6"/>
      <c r="K32" s="6"/>
      <c r="L32" s="6"/>
      <c r="M32" s="6"/>
      <c r="N32" s="6"/>
      <c r="O32" s="6"/>
    </row>
    <row r="33" spans="1:15" ht="19.5" customHeight="1">
      <c r="A33" s="11">
        <v>29</v>
      </c>
      <c r="B33" s="11" t="str">
        <f>'May FA-1'!B33</f>
        <v>Bwvnw</v>
      </c>
      <c r="C33" s="1">
        <v>36</v>
      </c>
      <c r="D33" s="23">
        <f t="shared" si="0"/>
        <v>12</v>
      </c>
      <c r="E33" s="13" t="str">
        <f t="shared" si="1"/>
        <v>D</v>
      </c>
      <c r="F33" s="11"/>
      <c r="G33" s="6"/>
      <c r="H33" s="6"/>
      <c r="I33" s="6"/>
      <c r="J33" s="6"/>
      <c r="K33" s="6"/>
      <c r="L33" s="6"/>
      <c r="M33" s="6"/>
      <c r="N33" s="6"/>
      <c r="O33" s="6"/>
    </row>
    <row r="34" spans="1:15" ht="19.5" customHeight="1">
      <c r="A34" s="11">
        <v>30</v>
      </c>
      <c r="B34" s="11" t="str">
        <f>'May FA-1'!B34</f>
        <v>lvjoq kOr</v>
      </c>
      <c r="C34" s="1">
        <v>32</v>
      </c>
      <c r="D34" s="23">
        <f t="shared" si="0"/>
        <v>10.666666666666666</v>
      </c>
      <c r="E34" s="13" t="str">
        <f t="shared" si="1"/>
        <v>D</v>
      </c>
      <c r="F34" s="11"/>
      <c r="G34" s="6"/>
      <c r="H34" s="6"/>
      <c r="I34" s="6"/>
      <c r="J34" s="6"/>
      <c r="K34" s="6"/>
      <c r="L34" s="6"/>
      <c r="M34" s="6"/>
      <c r="N34" s="6"/>
      <c r="O34" s="6"/>
    </row>
    <row r="35" spans="1:15" ht="19.5" customHeight="1">
      <c r="A35" s="11">
        <v>31</v>
      </c>
      <c r="B35" s="11" t="str">
        <f>'May FA-1'!B35</f>
        <v>ismrnjIq kOr</v>
      </c>
      <c r="C35" s="1">
        <v>59</v>
      </c>
      <c r="D35" s="23">
        <f t="shared" si="0"/>
        <v>19.666666666666668</v>
      </c>
      <c r="E35" s="13" t="str">
        <f t="shared" si="1"/>
        <v>B</v>
      </c>
      <c r="F35" s="11"/>
      <c r="G35" s="6"/>
      <c r="H35" s="6"/>
      <c r="I35" s="6"/>
      <c r="J35" s="6"/>
      <c r="K35" s="6"/>
      <c r="L35" s="6"/>
      <c r="M35" s="6"/>
      <c r="N35" s="6"/>
      <c r="O35" s="6"/>
    </row>
    <row r="36" spans="1:15" ht="19.5" customHeight="1">
      <c r="A36" s="11">
        <v>32</v>
      </c>
      <c r="B36" s="11" t="str">
        <f>'May FA-1'!B36</f>
        <v>hrpRIq kOr</v>
      </c>
      <c r="C36" s="1">
        <v>35</v>
      </c>
      <c r="D36" s="23">
        <f t="shared" si="0"/>
        <v>11.666666666666666</v>
      </c>
      <c r="E36" s="13" t="str">
        <f t="shared" si="1"/>
        <v>D</v>
      </c>
      <c r="F36" s="11"/>
      <c r="G36" s="6"/>
      <c r="H36" s="6"/>
      <c r="I36" s="6"/>
      <c r="J36" s="6"/>
      <c r="K36" s="6"/>
      <c r="L36" s="6"/>
      <c r="M36" s="6"/>
      <c r="N36" s="6"/>
      <c r="O36" s="6"/>
    </row>
    <row r="37" spans="1:15" ht="19.5" customHeight="1">
      <c r="A37" s="11">
        <v>33</v>
      </c>
      <c r="B37" s="11" t="str">
        <f>'May FA-1'!B37</f>
        <v>sunYnw</v>
      </c>
      <c r="C37" s="1">
        <v>74</v>
      </c>
      <c r="D37" s="23">
        <f t="shared" si="0"/>
        <v>24.666666666666668</v>
      </c>
      <c r="E37" s="13" t="str">
        <f t="shared" si="1"/>
        <v>A</v>
      </c>
      <c r="F37" s="11"/>
      <c r="G37" s="6"/>
      <c r="H37" s="6"/>
      <c r="I37" s="6"/>
      <c r="J37" s="6"/>
      <c r="K37" s="6"/>
      <c r="L37" s="6"/>
      <c r="M37" s="6"/>
      <c r="N37" s="6"/>
      <c r="O37" s="6"/>
    </row>
    <row r="38" spans="1:15" ht="19.5" customHeight="1">
      <c r="A38" s="11">
        <v>34</v>
      </c>
      <c r="B38" s="11" t="str">
        <f>'May FA-1'!B38</f>
        <v>sonl Kurwnw</v>
      </c>
      <c r="C38" s="1"/>
      <c r="D38" s="23">
        <f t="shared" si="0"/>
        <v>0</v>
      </c>
      <c r="E38" s="13" t="str">
        <f t="shared" si="1"/>
        <v>E</v>
      </c>
      <c r="F38" s="11"/>
      <c r="G38" s="6"/>
      <c r="H38" s="6"/>
      <c r="I38" s="6"/>
      <c r="J38" s="6"/>
      <c r="K38" s="6"/>
      <c r="L38" s="6"/>
      <c r="M38" s="6"/>
      <c r="N38" s="6"/>
      <c r="O38" s="6"/>
    </row>
    <row r="39" spans="1:15" ht="19.5" customHeight="1">
      <c r="A39" s="11">
        <v>35</v>
      </c>
      <c r="B39" s="11" t="str">
        <f>'May FA-1'!B39</f>
        <v>AwrqI</v>
      </c>
      <c r="C39" s="1">
        <v>44</v>
      </c>
      <c r="D39" s="23">
        <f t="shared" si="0"/>
        <v>14.666666666666666</v>
      </c>
      <c r="E39" s="13" t="str">
        <f t="shared" si="1"/>
        <v>D</v>
      </c>
      <c r="F39" s="11"/>
      <c r="G39" s="6"/>
      <c r="H39" s="6"/>
      <c r="I39" s="6"/>
      <c r="J39" s="6"/>
      <c r="K39" s="6"/>
      <c r="L39" s="6"/>
      <c r="M39" s="6"/>
      <c r="N39" s="6"/>
      <c r="O39" s="6"/>
    </row>
    <row r="40" spans="1:15" ht="19.5" customHeight="1">
      <c r="A40" s="11">
        <v>36</v>
      </c>
      <c r="B40" s="11" t="str">
        <f>'May FA-1'!B40</f>
        <v>ismrn</v>
      </c>
      <c r="C40" s="1">
        <v>79</v>
      </c>
      <c r="D40" s="23">
        <f t="shared" si="0"/>
        <v>26.333333333333332</v>
      </c>
      <c r="E40" s="13" t="str">
        <f t="shared" si="1"/>
        <v>A</v>
      </c>
      <c r="F40" s="11"/>
      <c r="G40" s="6"/>
      <c r="H40" s="6"/>
      <c r="I40" s="6"/>
      <c r="J40" s="6"/>
      <c r="K40" s="6"/>
      <c r="L40" s="6"/>
      <c r="M40" s="6"/>
      <c r="N40" s="6"/>
      <c r="O40" s="6"/>
    </row>
    <row r="41" spans="1:15" ht="19.5" customHeight="1">
      <c r="A41" s="11">
        <v>37</v>
      </c>
      <c r="B41" s="11" t="str">
        <f>'May FA-1'!B41</f>
        <v>romI</v>
      </c>
      <c r="C41" s="18">
        <v>37</v>
      </c>
      <c r="D41" s="23">
        <f t="shared" si="0"/>
        <v>12.333333333333334</v>
      </c>
      <c r="E41" s="13" t="str">
        <f t="shared" si="1"/>
        <v>D</v>
      </c>
      <c r="F41" s="15"/>
      <c r="G41" s="6"/>
      <c r="H41" s="6"/>
      <c r="I41" s="6"/>
      <c r="J41" s="6"/>
      <c r="K41" s="6"/>
      <c r="L41" s="6"/>
      <c r="M41" s="6"/>
      <c r="N41" s="6"/>
      <c r="O41" s="6"/>
    </row>
    <row r="42" spans="1:15" ht="19.5" customHeight="1">
      <c r="A42" s="11">
        <v>38</v>
      </c>
      <c r="B42" s="11" t="str">
        <f>'May FA-1'!B42</f>
        <v>ismrjIq kOr</v>
      </c>
      <c r="C42" s="18">
        <v>35</v>
      </c>
      <c r="D42" s="23">
        <f t="shared" si="0"/>
        <v>11.666666666666666</v>
      </c>
      <c r="E42" s="13" t="str">
        <f t="shared" si="1"/>
        <v>D</v>
      </c>
      <c r="F42" s="15"/>
      <c r="G42" s="6"/>
      <c r="H42" s="6"/>
      <c r="I42" s="6"/>
      <c r="J42" s="6"/>
      <c r="K42" s="6"/>
      <c r="L42" s="6"/>
      <c r="M42" s="6"/>
      <c r="N42" s="6"/>
      <c r="O42" s="6"/>
    </row>
    <row r="43" spans="1:15" ht="51.75" customHeight="1">
      <c r="A43" s="38" t="s">
        <v>14</v>
      </c>
      <c r="B43" s="39"/>
      <c r="C43" s="39"/>
      <c r="D43" s="39"/>
      <c r="E43" s="39"/>
      <c r="F43" s="40"/>
      <c r="G43" s="6"/>
      <c r="H43" s="6"/>
      <c r="I43" s="6"/>
      <c r="J43" s="6"/>
      <c r="K43" s="6"/>
      <c r="L43" s="6"/>
      <c r="M43" s="6"/>
      <c r="N43" s="6"/>
      <c r="O43" s="6"/>
    </row>
    <row r="44" spans="1:15" ht="12.7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</row>
    <row r="45" spans="1:15" ht="12.7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</row>
    <row r="46" spans="1:15" ht="12.7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</row>
    <row r="47" spans="1:15" ht="12.7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</row>
    <row r="48" spans="1:15" ht="12.7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</row>
    <row r="49" spans="1:15" ht="12.7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</row>
    <row r="50" spans="1:15" ht="12.7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</row>
    <row r="51" spans="1:15" ht="12.7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</row>
    <row r="52" spans="1:15" ht="12.7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</row>
    <row r="53" spans="1:15" ht="12.7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</row>
    <row r="54" spans="1:15" ht="12.7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</row>
    <row r="55" spans="1:15" ht="12.7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</row>
    <row r="56" spans="1:15" ht="12.7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</row>
    <row r="57" spans="1:15" ht="12.7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</row>
    <row r="58" spans="1:15" ht="12.7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</row>
    <row r="59" spans="1:15" ht="12.7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</row>
    <row r="60" spans="1:15" ht="12.7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</row>
    <row r="61" spans="1:15" ht="12.7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</row>
    <row r="62" spans="1:15" ht="12.7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</row>
    <row r="63" spans="1:15" ht="12.7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</row>
    <row r="64" spans="1:15" ht="12.7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</row>
    <row r="65" spans="1:15" ht="12.7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</row>
    <row r="66" spans="1:15" ht="12.7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</row>
    <row r="67" spans="1:15" ht="12.7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</row>
    <row r="68" spans="1:15" ht="12.7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</row>
    <row r="69" spans="1:15" ht="12.7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</row>
    <row r="70" spans="1:15" ht="12.7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</row>
    <row r="71" spans="1:15" ht="12.7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</row>
    <row r="72" spans="1:15" ht="12.7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</row>
    <row r="73" spans="1:15" ht="12.7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</row>
    <row r="74" spans="1:15" ht="12.7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</row>
    <row r="75" spans="1:15" ht="12.7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</row>
  </sheetData>
  <sheetProtection selectLockedCells="1"/>
  <mergeCells count="4">
    <mergeCell ref="A1:F1"/>
    <mergeCell ref="A2:F2"/>
    <mergeCell ref="A3:F3"/>
    <mergeCell ref="A43:F43"/>
  </mergeCells>
  <dataValidations count="1">
    <dataValidation type="whole" allowBlank="1" showInputMessage="1" showErrorMessage="1" errorTitle="Wrong Input" error="Enter 0 to 90" sqref="C5:C42">
      <formula1>0</formula1>
      <formula2>90</formula2>
    </dataValidation>
  </dataValidations>
  <printOptions/>
  <pageMargins left="0.25" right="0.25" top="0.5" bottom="0.5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Y50"/>
  <sheetViews>
    <sheetView zoomScalePageLayoutView="0" workbookViewId="0" topLeftCell="A1">
      <selection activeCell="I7" sqref="I7"/>
    </sheetView>
  </sheetViews>
  <sheetFormatPr defaultColWidth="9.140625" defaultRowHeight="12.75"/>
  <cols>
    <col min="1" max="1" width="5.7109375" style="3" customWidth="1"/>
    <col min="2" max="2" width="25.7109375" style="3" customWidth="1"/>
    <col min="3" max="10" width="10.7109375" style="3" customWidth="1"/>
    <col min="11" max="11" width="20.7109375" style="3" customWidth="1"/>
    <col min="12" max="12" width="8.7109375" style="3" customWidth="1"/>
    <col min="13" max="13" width="6.7109375" style="3" customWidth="1"/>
    <col min="14" max="14" width="13.28125" style="3" customWidth="1"/>
    <col min="15" max="16384" width="9.140625" style="3" customWidth="1"/>
  </cols>
  <sheetData>
    <row r="1" spans="1:25" ht="27.75">
      <c r="A1" s="41" t="s">
        <v>1</v>
      </c>
      <c r="B1" s="41"/>
      <c r="C1" s="41"/>
      <c r="D1" s="41"/>
      <c r="E1" s="41"/>
      <c r="F1" s="41"/>
      <c r="G1" s="41"/>
      <c r="H1" s="41"/>
      <c r="I1" s="41"/>
      <c r="J1" s="41"/>
      <c r="K1" s="42"/>
      <c r="L1" s="16"/>
      <c r="M1" s="16"/>
      <c r="N1" s="16"/>
      <c r="O1" s="17"/>
      <c r="P1" s="17"/>
      <c r="Q1" s="21"/>
      <c r="R1" s="21"/>
      <c r="S1" s="21"/>
      <c r="T1" s="21"/>
      <c r="U1" s="21"/>
      <c r="V1" s="21"/>
      <c r="W1" s="21"/>
      <c r="X1" s="21"/>
      <c r="Y1" s="21"/>
    </row>
    <row r="2" spans="1:16" ht="24.75">
      <c r="A2" s="43" t="s">
        <v>70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7"/>
      <c r="M2" s="7"/>
      <c r="N2" s="7"/>
      <c r="O2" s="6"/>
      <c r="P2" s="6"/>
    </row>
    <row r="3" spans="1:16" ht="24.75">
      <c r="A3" s="44" t="s">
        <v>61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7"/>
      <c r="M3" s="7"/>
      <c r="N3" s="7"/>
      <c r="O3" s="6"/>
      <c r="P3" s="6"/>
    </row>
    <row r="4" spans="1:16" ht="57">
      <c r="A4" s="8" t="s">
        <v>5</v>
      </c>
      <c r="B4" s="9" t="s">
        <v>3</v>
      </c>
      <c r="C4" s="10" t="s">
        <v>16</v>
      </c>
      <c r="D4" s="10" t="s">
        <v>17</v>
      </c>
      <c r="E4" s="10" t="s">
        <v>18</v>
      </c>
      <c r="F4" s="10" t="s">
        <v>19</v>
      </c>
      <c r="G4" s="10" t="s">
        <v>20</v>
      </c>
      <c r="H4" s="10" t="s">
        <v>21</v>
      </c>
      <c r="I4" s="10" t="s">
        <v>22</v>
      </c>
      <c r="J4" s="9" t="s">
        <v>0</v>
      </c>
      <c r="K4" s="8" t="s">
        <v>10</v>
      </c>
      <c r="L4" s="6"/>
      <c r="M4" s="6"/>
      <c r="N4" s="6"/>
      <c r="O4" s="6"/>
      <c r="P4" s="6"/>
    </row>
    <row r="5" spans="1:16" ht="19.5" customHeight="1">
      <c r="A5" s="22">
        <v>1</v>
      </c>
      <c r="B5" s="24" t="str">
        <f>'May FA-1'!B5</f>
        <v>komlpRIq kOr</v>
      </c>
      <c r="C5" s="25">
        <f>'May FA-1'!H5</f>
        <v>6.75</v>
      </c>
      <c r="D5" s="25">
        <f>'August FA-2'!H5</f>
        <v>6.5</v>
      </c>
      <c r="E5" s="25">
        <f>'September SA-1'!D5</f>
        <v>20.666666666666668</v>
      </c>
      <c r="F5" s="25">
        <f>'November FA-3'!H5</f>
        <v>9</v>
      </c>
      <c r="G5" s="26">
        <f>'January FA-4'!H5</f>
        <v>9</v>
      </c>
      <c r="H5" s="26">
        <f>'March SA-2'!D5</f>
        <v>27</v>
      </c>
      <c r="I5" s="26">
        <f>SUM(C5:H5)</f>
        <v>78.91666666666667</v>
      </c>
      <c r="J5" s="27" t="str">
        <f>IF(I5&gt;=90,"A+",IF(AND(I5&lt;90,I5&gt;=75),"A",IF(AND(I5&lt;75,I5&gt;=60),"B",IF(AND(I5&gt;=45,I5&lt;60),"C",IF(AND(I5&lt;45,I5&gt;=33),"D","E")))))</f>
        <v>A</v>
      </c>
      <c r="K5" s="20"/>
      <c r="L5" s="6"/>
      <c r="M5" s="6"/>
      <c r="N5" s="6"/>
      <c r="O5" s="6"/>
      <c r="P5" s="6"/>
    </row>
    <row r="6" spans="1:16" ht="19.5" customHeight="1">
      <c r="A6" s="22">
        <v>2</v>
      </c>
      <c r="B6" s="24" t="str">
        <f>'May FA-1'!B6</f>
        <v>rwxI kumwrI</v>
      </c>
      <c r="C6" s="25">
        <f>'May FA-1'!H6</f>
        <v>7.5</v>
      </c>
      <c r="D6" s="25">
        <f>'August FA-2'!H6</f>
        <v>7.75</v>
      </c>
      <c r="E6" s="25">
        <f>'September SA-1'!D6</f>
        <v>15.333333333333334</v>
      </c>
      <c r="F6" s="25">
        <f>'November FA-3'!H6</f>
        <v>5.5</v>
      </c>
      <c r="G6" s="26">
        <f>'January FA-4'!H6</f>
        <v>7</v>
      </c>
      <c r="H6" s="26">
        <f>'March SA-2'!D6</f>
        <v>12</v>
      </c>
      <c r="I6" s="26">
        <f aca="true" t="shared" si="0" ref="I6:I42">SUM(C6:H6)</f>
        <v>55.083333333333336</v>
      </c>
      <c r="J6" s="27" t="str">
        <f aca="true" t="shared" si="1" ref="J6:J42">IF(I6&gt;=90,"A+",IF(AND(I6&lt;90,I6&gt;=75),"A",IF(AND(I6&lt;75,I6&gt;=60),"B",IF(AND(I6&gt;=45,I6&lt;60),"C",IF(AND(I6&lt;45,I6&gt;=33),"D","E")))))</f>
        <v>C</v>
      </c>
      <c r="K6" s="19"/>
      <c r="L6" s="6"/>
      <c r="M6" s="6"/>
      <c r="N6" s="6"/>
      <c r="O6" s="6"/>
      <c r="P6" s="6"/>
    </row>
    <row r="7" spans="1:16" ht="19.5" customHeight="1">
      <c r="A7" s="22">
        <v>3</v>
      </c>
      <c r="B7" s="24" t="str">
        <f>'May FA-1'!B7</f>
        <v>rozw</v>
      </c>
      <c r="C7" s="25">
        <f>'May FA-1'!H7</f>
        <v>8.75</v>
      </c>
      <c r="D7" s="25">
        <f>'August FA-2'!H7</f>
        <v>8.25</v>
      </c>
      <c r="E7" s="25">
        <f>'September SA-1'!D7</f>
        <v>27.666666666666668</v>
      </c>
      <c r="F7" s="25">
        <f>'November FA-3'!H7</f>
        <v>9.75</v>
      </c>
      <c r="G7" s="26">
        <f>'January FA-4'!H7</f>
        <v>9.75</v>
      </c>
      <c r="H7" s="26">
        <f>'March SA-2'!D7</f>
        <v>28.666666666666668</v>
      </c>
      <c r="I7" s="26">
        <f t="shared" si="0"/>
        <v>92.83333333333334</v>
      </c>
      <c r="J7" s="27" t="str">
        <f t="shared" si="1"/>
        <v>A+</v>
      </c>
      <c r="K7" s="19"/>
      <c r="L7" s="6"/>
      <c r="M7" s="6"/>
      <c r="N7" s="6"/>
      <c r="O7" s="6"/>
      <c r="P7" s="6"/>
    </row>
    <row r="8" spans="1:16" ht="19.5" customHeight="1">
      <c r="A8" s="22">
        <v>4</v>
      </c>
      <c r="B8" s="24" t="str">
        <f>'May FA-1'!B8</f>
        <v>puSpw kumwrI</v>
      </c>
      <c r="C8" s="25">
        <f>'May FA-1'!H8</f>
        <v>8.75</v>
      </c>
      <c r="D8" s="25">
        <f>'August FA-2'!H8</f>
        <v>7.25</v>
      </c>
      <c r="E8" s="25">
        <f>'September SA-1'!D8</f>
        <v>15</v>
      </c>
      <c r="F8" s="25">
        <f>'November FA-3'!H8</f>
        <v>5.75</v>
      </c>
      <c r="G8" s="26">
        <f>'January FA-4'!H8</f>
        <v>6.75</v>
      </c>
      <c r="H8" s="26">
        <f>'March SA-2'!D8</f>
        <v>0</v>
      </c>
      <c r="I8" s="26">
        <f t="shared" si="0"/>
        <v>43.5</v>
      </c>
      <c r="J8" s="27" t="str">
        <f t="shared" si="1"/>
        <v>D</v>
      </c>
      <c r="K8" s="19"/>
      <c r="L8" s="6"/>
      <c r="M8" s="6"/>
      <c r="N8" s="6"/>
      <c r="O8" s="6"/>
      <c r="P8" s="6"/>
    </row>
    <row r="9" spans="1:16" ht="19.5" customHeight="1">
      <c r="A9" s="22">
        <v>5</v>
      </c>
      <c r="B9" s="24" t="str">
        <f>'May FA-1'!B9</f>
        <v>muskwn</v>
      </c>
      <c r="C9" s="25">
        <f>'May FA-1'!H9</f>
        <v>8</v>
      </c>
      <c r="D9" s="25">
        <f>'August FA-2'!H9</f>
        <v>6.5</v>
      </c>
      <c r="E9" s="25">
        <f>'September SA-1'!D9</f>
        <v>21</v>
      </c>
      <c r="F9" s="25">
        <f>'November FA-3'!H9</f>
        <v>9</v>
      </c>
      <c r="G9" s="26">
        <f>'January FA-4'!H9</f>
        <v>9.25</v>
      </c>
      <c r="H9" s="26">
        <f>'March SA-2'!D9</f>
        <v>17.666666666666668</v>
      </c>
      <c r="I9" s="26">
        <f t="shared" si="0"/>
        <v>71.41666666666667</v>
      </c>
      <c r="J9" s="27" t="str">
        <f t="shared" si="1"/>
        <v>B</v>
      </c>
      <c r="K9" s="19"/>
      <c r="L9" s="6"/>
      <c r="M9" s="6"/>
      <c r="N9" s="6"/>
      <c r="O9" s="6"/>
      <c r="P9" s="6"/>
    </row>
    <row r="10" spans="1:16" ht="19.5" customHeight="1">
      <c r="A10" s="22">
        <v>6</v>
      </c>
      <c r="B10" s="24" t="str">
        <f>'May FA-1'!B10</f>
        <v>jspRIq kOr</v>
      </c>
      <c r="C10" s="25">
        <f>'May FA-1'!H10</f>
        <v>8</v>
      </c>
      <c r="D10" s="25">
        <f>'August FA-2'!H10</f>
        <v>7.5</v>
      </c>
      <c r="E10" s="25">
        <f>'September SA-1'!D10</f>
        <v>11</v>
      </c>
      <c r="F10" s="25">
        <f>'November FA-3'!H10</f>
        <v>6.25</v>
      </c>
      <c r="G10" s="26">
        <f>'January FA-4'!H10</f>
        <v>7.25</v>
      </c>
      <c r="H10" s="26">
        <f>'March SA-2'!D10</f>
        <v>16</v>
      </c>
      <c r="I10" s="26">
        <f t="shared" si="0"/>
        <v>56</v>
      </c>
      <c r="J10" s="27" t="str">
        <f t="shared" si="1"/>
        <v>C</v>
      </c>
      <c r="K10" s="19"/>
      <c r="L10" s="6"/>
      <c r="M10" s="6"/>
      <c r="N10" s="6"/>
      <c r="O10" s="6"/>
      <c r="P10" s="6"/>
    </row>
    <row r="11" spans="1:16" ht="19.5" customHeight="1">
      <c r="A11" s="22">
        <v>7</v>
      </c>
      <c r="B11" s="24" t="str">
        <f>'May FA-1'!B11</f>
        <v>muskwn</v>
      </c>
      <c r="C11" s="25">
        <f>'May FA-1'!H11</f>
        <v>8.5</v>
      </c>
      <c r="D11" s="25">
        <f>'August FA-2'!H11</f>
        <v>8.25</v>
      </c>
      <c r="E11" s="25">
        <f>'September SA-1'!D11</f>
        <v>13.333333333333334</v>
      </c>
      <c r="F11" s="25">
        <f>'November FA-3'!H11</f>
        <v>6.25</v>
      </c>
      <c r="G11" s="26">
        <f>'January FA-4'!H11</f>
        <v>7</v>
      </c>
      <c r="H11" s="26">
        <f>'March SA-2'!D11</f>
        <v>14</v>
      </c>
      <c r="I11" s="26">
        <f t="shared" si="0"/>
        <v>57.333333333333336</v>
      </c>
      <c r="J11" s="27" t="str">
        <f t="shared" si="1"/>
        <v>C</v>
      </c>
      <c r="K11" s="19"/>
      <c r="L11" s="6"/>
      <c r="M11" s="6"/>
      <c r="N11" s="6"/>
      <c r="O11" s="6"/>
      <c r="P11" s="6"/>
    </row>
    <row r="12" spans="1:16" ht="19.5" customHeight="1">
      <c r="A12" s="22">
        <v>8</v>
      </c>
      <c r="B12" s="24" t="str">
        <f>'May FA-1'!B12</f>
        <v>hrdIp kOr</v>
      </c>
      <c r="C12" s="25">
        <f>'May FA-1'!H12</f>
        <v>8.5</v>
      </c>
      <c r="D12" s="25">
        <f>'August FA-2'!H12</f>
        <v>8</v>
      </c>
      <c r="E12" s="25">
        <f>'September SA-1'!D12</f>
        <v>25</v>
      </c>
      <c r="F12" s="25">
        <f>'November FA-3'!H12</f>
        <v>9.75</v>
      </c>
      <c r="G12" s="26">
        <f>'January FA-4'!H12</f>
        <v>9.75</v>
      </c>
      <c r="H12" s="26">
        <f>'March SA-2'!D12</f>
        <v>27</v>
      </c>
      <c r="I12" s="26">
        <f t="shared" si="0"/>
        <v>88</v>
      </c>
      <c r="J12" s="27" t="str">
        <f t="shared" si="1"/>
        <v>A</v>
      </c>
      <c r="K12" s="19"/>
      <c r="L12" s="6"/>
      <c r="M12" s="6"/>
      <c r="N12" s="6"/>
      <c r="O12" s="6"/>
      <c r="P12" s="6"/>
    </row>
    <row r="13" spans="1:16" ht="19.5" customHeight="1">
      <c r="A13" s="22">
        <v>9</v>
      </c>
      <c r="B13" s="24" t="str">
        <f>'May FA-1'!B13</f>
        <v>srbjIq kOr</v>
      </c>
      <c r="C13" s="25">
        <f>'May FA-1'!H13</f>
        <v>8</v>
      </c>
      <c r="D13" s="25">
        <f>'August FA-2'!H13</f>
        <v>7.75</v>
      </c>
      <c r="E13" s="25">
        <f>'September SA-1'!D13</f>
        <v>18</v>
      </c>
      <c r="F13" s="25">
        <f>'November FA-3'!H13</f>
        <v>8.25</v>
      </c>
      <c r="G13" s="26">
        <f>'January FA-4'!H13</f>
        <v>8.75</v>
      </c>
      <c r="H13" s="26">
        <f>'March SA-2'!D13</f>
        <v>24.666666666666668</v>
      </c>
      <c r="I13" s="26">
        <f t="shared" si="0"/>
        <v>75.41666666666667</v>
      </c>
      <c r="J13" s="27" t="str">
        <f t="shared" si="1"/>
        <v>A</v>
      </c>
      <c r="K13" s="19"/>
      <c r="L13" s="6"/>
      <c r="M13" s="6"/>
      <c r="N13" s="6"/>
      <c r="O13" s="6"/>
      <c r="P13" s="6"/>
    </row>
    <row r="14" spans="1:16" ht="19.5" customHeight="1">
      <c r="A14" s="22">
        <v>10</v>
      </c>
      <c r="B14" s="24" t="str">
        <f>'May FA-1'!B14</f>
        <v>gurpRIq kOr</v>
      </c>
      <c r="C14" s="25">
        <f>'May FA-1'!H14</f>
        <v>9</v>
      </c>
      <c r="D14" s="25">
        <f>'August FA-2'!H14</f>
        <v>8.25</v>
      </c>
      <c r="E14" s="25">
        <f>'September SA-1'!D14</f>
        <v>15.666666666666666</v>
      </c>
      <c r="F14" s="25">
        <f>'November FA-3'!H14</f>
        <v>9.5</v>
      </c>
      <c r="G14" s="26">
        <f>'January FA-4'!H14</f>
        <v>9.5</v>
      </c>
      <c r="H14" s="26">
        <f>'March SA-2'!D14</f>
        <v>25.666666666666668</v>
      </c>
      <c r="I14" s="26">
        <f t="shared" si="0"/>
        <v>77.58333333333333</v>
      </c>
      <c r="J14" s="27" t="str">
        <f t="shared" si="1"/>
        <v>A</v>
      </c>
      <c r="K14" s="19"/>
      <c r="L14" s="6"/>
      <c r="M14" s="6"/>
      <c r="N14" s="6"/>
      <c r="O14" s="6"/>
      <c r="P14" s="6"/>
    </row>
    <row r="15" spans="1:16" ht="19.5" customHeight="1">
      <c r="A15" s="22">
        <v>11</v>
      </c>
      <c r="B15" s="24" t="str">
        <f>'May FA-1'!B15</f>
        <v>sonIAw</v>
      </c>
      <c r="C15" s="25">
        <f>'May FA-1'!H15</f>
        <v>8.75</v>
      </c>
      <c r="D15" s="25">
        <f>'August FA-2'!H15</f>
        <v>7.75</v>
      </c>
      <c r="E15" s="25">
        <f>'September SA-1'!D15</f>
        <v>15.333333333333334</v>
      </c>
      <c r="F15" s="25">
        <f>'November FA-3'!H15</f>
        <v>9</v>
      </c>
      <c r="G15" s="26">
        <f>'January FA-4'!H15</f>
        <v>9.75</v>
      </c>
      <c r="H15" s="26">
        <f>'March SA-2'!D15</f>
        <v>24</v>
      </c>
      <c r="I15" s="26">
        <f t="shared" si="0"/>
        <v>74.58333333333334</v>
      </c>
      <c r="J15" s="27" t="str">
        <f t="shared" si="1"/>
        <v>B</v>
      </c>
      <c r="K15" s="19"/>
      <c r="L15" s="6"/>
      <c r="M15" s="6"/>
      <c r="N15" s="6"/>
      <c r="O15" s="6"/>
      <c r="P15" s="6"/>
    </row>
    <row r="16" spans="1:16" ht="19.5" customHeight="1">
      <c r="A16" s="22">
        <v>12</v>
      </c>
      <c r="B16" s="24" t="str">
        <f>'May FA-1'!B16</f>
        <v>qrnjIq kOr</v>
      </c>
      <c r="C16" s="25">
        <f>'May FA-1'!H16</f>
        <v>6.5</v>
      </c>
      <c r="D16" s="25">
        <f>'August FA-2'!H16</f>
        <v>7</v>
      </c>
      <c r="E16" s="25">
        <f>'September SA-1'!D16</f>
        <v>11.666666666666666</v>
      </c>
      <c r="F16" s="25">
        <f>'November FA-3'!H16</f>
        <v>5.75</v>
      </c>
      <c r="G16" s="26">
        <f>'January FA-4'!H16</f>
        <v>6.75</v>
      </c>
      <c r="H16" s="26">
        <f>'March SA-2'!D16</f>
        <v>11</v>
      </c>
      <c r="I16" s="26">
        <f t="shared" si="0"/>
        <v>48.666666666666664</v>
      </c>
      <c r="J16" s="27" t="str">
        <f t="shared" si="1"/>
        <v>C</v>
      </c>
      <c r="K16" s="19"/>
      <c r="L16" s="6"/>
      <c r="M16" s="6"/>
      <c r="N16" s="6"/>
      <c r="O16" s="6"/>
      <c r="P16" s="6"/>
    </row>
    <row r="17" spans="1:16" ht="19.5" customHeight="1">
      <c r="A17" s="22">
        <v>13</v>
      </c>
      <c r="B17" s="24" t="str">
        <f>'May FA-1'!B17</f>
        <v>rmndIp kOr</v>
      </c>
      <c r="C17" s="25">
        <f>'May FA-1'!H17</f>
        <v>6.5</v>
      </c>
      <c r="D17" s="25">
        <f>'August FA-2'!H17</f>
        <v>6.25</v>
      </c>
      <c r="E17" s="25">
        <f>'September SA-1'!D17</f>
        <v>11.333333333333334</v>
      </c>
      <c r="F17" s="25">
        <f>'November FA-3'!H17</f>
        <v>7</v>
      </c>
      <c r="G17" s="26">
        <f>'January FA-4'!H17</f>
        <v>7.5</v>
      </c>
      <c r="H17" s="26">
        <f>'March SA-2'!D17</f>
        <v>15</v>
      </c>
      <c r="I17" s="26">
        <f t="shared" si="0"/>
        <v>53.583333333333336</v>
      </c>
      <c r="J17" s="27" t="str">
        <f t="shared" si="1"/>
        <v>C</v>
      </c>
      <c r="K17" s="19"/>
      <c r="L17" s="6"/>
      <c r="M17" s="6"/>
      <c r="N17" s="6"/>
      <c r="O17" s="6"/>
      <c r="P17" s="6"/>
    </row>
    <row r="18" spans="1:16" ht="19.5" customHeight="1">
      <c r="A18" s="22">
        <v>14</v>
      </c>
      <c r="B18" s="24" t="str">
        <f>'May FA-1'!B18</f>
        <v>mnISw</v>
      </c>
      <c r="C18" s="25">
        <f>'May FA-1'!H18</f>
        <v>6.75</v>
      </c>
      <c r="D18" s="25">
        <f>'August FA-2'!H18</f>
        <v>6.75</v>
      </c>
      <c r="E18" s="25">
        <f>'September SA-1'!D18</f>
        <v>11</v>
      </c>
      <c r="F18" s="25">
        <f>'November FA-3'!H18</f>
        <v>6.5</v>
      </c>
      <c r="G18" s="26">
        <f>'January FA-4'!H18</f>
        <v>7</v>
      </c>
      <c r="H18" s="26">
        <f>'March SA-2'!D18</f>
        <v>12.333333333333334</v>
      </c>
      <c r="I18" s="26">
        <f t="shared" si="0"/>
        <v>50.333333333333336</v>
      </c>
      <c r="J18" s="27" t="str">
        <f t="shared" si="1"/>
        <v>C</v>
      </c>
      <c r="K18" s="19"/>
      <c r="L18" s="6"/>
      <c r="M18" s="6"/>
      <c r="N18" s="6"/>
      <c r="O18" s="6"/>
      <c r="P18" s="6"/>
    </row>
    <row r="19" spans="1:16" ht="19.5" customHeight="1">
      <c r="A19" s="22">
        <v>15</v>
      </c>
      <c r="B19" s="24" t="str">
        <f>'May FA-1'!B19</f>
        <v>swkSI</v>
      </c>
      <c r="C19" s="25">
        <f>'May FA-1'!H19</f>
        <v>8</v>
      </c>
      <c r="D19" s="25">
        <f>'August FA-2'!H19</f>
        <v>7</v>
      </c>
      <c r="E19" s="25">
        <f>'September SA-1'!D19</f>
        <v>11.666666666666666</v>
      </c>
      <c r="F19" s="25">
        <f>'November FA-3'!H19</f>
        <v>5.25</v>
      </c>
      <c r="G19" s="26">
        <f>'January FA-4'!H19</f>
        <v>6.25</v>
      </c>
      <c r="H19" s="26">
        <f>'March SA-2'!D19</f>
        <v>13.666666666666666</v>
      </c>
      <c r="I19" s="26">
        <f t="shared" si="0"/>
        <v>51.83333333333333</v>
      </c>
      <c r="J19" s="27" t="str">
        <f t="shared" si="1"/>
        <v>C</v>
      </c>
      <c r="K19" s="19"/>
      <c r="L19" s="6"/>
      <c r="M19" s="6"/>
      <c r="N19" s="6"/>
      <c r="O19" s="6"/>
      <c r="P19" s="6"/>
    </row>
    <row r="20" spans="1:16" ht="19.5" customHeight="1">
      <c r="A20" s="22">
        <v>16</v>
      </c>
      <c r="B20" s="24" t="str">
        <f>'May FA-1'!B20</f>
        <v>nISw</v>
      </c>
      <c r="C20" s="25">
        <f>'May FA-1'!H20</f>
        <v>5</v>
      </c>
      <c r="D20" s="25">
        <f>'August FA-2'!H20</f>
        <v>6.75</v>
      </c>
      <c r="E20" s="25">
        <f>'September SA-1'!D20</f>
        <v>11</v>
      </c>
      <c r="F20" s="25">
        <f>'November FA-3'!H20</f>
        <v>5.25</v>
      </c>
      <c r="G20" s="26">
        <f>'January FA-4'!H20</f>
        <v>6.75</v>
      </c>
      <c r="H20" s="26">
        <f>'March SA-2'!D20</f>
        <v>14.666666666666666</v>
      </c>
      <c r="I20" s="26">
        <f t="shared" si="0"/>
        <v>49.416666666666664</v>
      </c>
      <c r="J20" s="27" t="str">
        <f t="shared" si="1"/>
        <v>C</v>
      </c>
      <c r="K20" s="19"/>
      <c r="L20" s="6"/>
      <c r="M20" s="6"/>
      <c r="N20" s="6"/>
      <c r="O20" s="6"/>
      <c r="P20" s="6"/>
    </row>
    <row r="21" spans="1:16" ht="19.5" customHeight="1">
      <c r="A21" s="22">
        <v>17</v>
      </c>
      <c r="B21" s="24" t="str">
        <f>'May FA-1'!B21</f>
        <v>SIAw</v>
      </c>
      <c r="C21" s="25">
        <f>'May FA-1'!H21</f>
        <v>6.25</v>
      </c>
      <c r="D21" s="25">
        <f>'August FA-2'!H21</f>
        <v>7.25</v>
      </c>
      <c r="E21" s="25">
        <f>'September SA-1'!D21</f>
        <v>11</v>
      </c>
      <c r="F21" s="25">
        <f>'November FA-3'!H21</f>
        <v>5.75</v>
      </c>
      <c r="G21" s="26">
        <f>'January FA-4'!H21</f>
        <v>6.25</v>
      </c>
      <c r="H21" s="26">
        <f>'March SA-2'!D21</f>
        <v>11</v>
      </c>
      <c r="I21" s="26">
        <f t="shared" si="0"/>
        <v>47.5</v>
      </c>
      <c r="J21" s="27" t="str">
        <f t="shared" si="1"/>
        <v>C</v>
      </c>
      <c r="K21" s="19"/>
      <c r="L21" s="6"/>
      <c r="M21" s="6"/>
      <c r="N21" s="6"/>
      <c r="O21" s="6"/>
      <c r="P21" s="6"/>
    </row>
    <row r="22" spans="1:16" ht="19.5" customHeight="1">
      <c r="A22" s="22">
        <v>18</v>
      </c>
      <c r="B22" s="24" t="str">
        <f>'May FA-1'!B22</f>
        <v>Awcl</v>
      </c>
      <c r="C22" s="25">
        <f>'May FA-1'!H22</f>
        <v>4.75</v>
      </c>
      <c r="D22" s="25">
        <f>'August FA-2'!H22</f>
        <v>8.5</v>
      </c>
      <c r="E22" s="25">
        <f>'September SA-1'!D22</f>
        <v>14</v>
      </c>
      <c r="F22" s="25">
        <f>'November FA-3'!H22</f>
        <v>5.25</v>
      </c>
      <c r="G22" s="26">
        <f>'January FA-4'!H22</f>
        <v>6.75</v>
      </c>
      <c r="H22" s="26">
        <f>'March SA-2'!D22</f>
        <v>10</v>
      </c>
      <c r="I22" s="26">
        <f t="shared" si="0"/>
        <v>49.25</v>
      </c>
      <c r="J22" s="27" t="str">
        <f t="shared" si="1"/>
        <v>C</v>
      </c>
      <c r="K22" s="19"/>
      <c r="L22" s="6"/>
      <c r="M22" s="6"/>
      <c r="N22" s="6"/>
      <c r="O22" s="6"/>
      <c r="P22" s="6"/>
    </row>
    <row r="23" spans="1:16" ht="19.5" customHeight="1">
      <c r="A23" s="22">
        <v>19</v>
      </c>
      <c r="B23" s="24" t="str">
        <f>'May FA-1'!B23</f>
        <v>ggndIp kOr</v>
      </c>
      <c r="C23" s="25">
        <f>'May FA-1'!H23</f>
        <v>7.75</v>
      </c>
      <c r="D23" s="25">
        <f>'August FA-2'!H23</f>
        <v>7.5</v>
      </c>
      <c r="E23" s="25">
        <f>'September SA-1'!D23</f>
        <v>15.333333333333334</v>
      </c>
      <c r="F23" s="25">
        <f>'November FA-3'!H23</f>
        <v>8.25</v>
      </c>
      <c r="G23" s="26">
        <f>'January FA-4'!H23</f>
        <v>8.75</v>
      </c>
      <c r="H23" s="26">
        <f>'March SA-2'!D23</f>
        <v>19.333333333333332</v>
      </c>
      <c r="I23" s="26">
        <f t="shared" si="0"/>
        <v>66.91666666666667</v>
      </c>
      <c r="J23" s="27" t="str">
        <f t="shared" si="1"/>
        <v>B</v>
      </c>
      <c r="K23" s="19"/>
      <c r="L23" s="6"/>
      <c r="M23" s="6"/>
      <c r="N23" s="6"/>
      <c r="O23" s="6"/>
      <c r="P23" s="6"/>
    </row>
    <row r="24" spans="1:16" ht="19.5" customHeight="1">
      <c r="A24" s="22">
        <v>20</v>
      </c>
      <c r="B24" s="24" t="str">
        <f>'May FA-1'!B24</f>
        <v>jsmIn</v>
      </c>
      <c r="C24" s="25">
        <f>'May FA-1'!H24</f>
        <v>4.75</v>
      </c>
      <c r="D24" s="25">
        <f>'August FA-2'!H24</f>
        <v>8.25</v>
      </c>
      <c r="E24" s="25">
        <f>'September SA-1'!D24</f>
        <v>15.333333333333334</v>
      </c>
      <c r="F24" s="25">
        <f>'November FA-3'!H24</f>
        <v>5</v>
      </c>
      <c r="G24" s="26">
        <f>'January FA-4'!H24</f>
        <v>6.25</v>
      </c>
      <c r="H24" s="26">
        <f>'March SA-2'!D24</f>
        <v>9.666666666666666</v>
      </c>
      <c r="I24" s="26">
        <f t="shared" si="0"/>
        <v>49.25</v>
      </c>
      <c r="J24" s="27" t="str">
        <f t="shared" si="1"/>
        <v>C</v>
      </c>
      <c r="K24" s="19"/>
      <c r="L24" s="6"/>
      <c r="M24" s="6"/>
      <c r="N24" s="6"/>
      <c r="O24" s="6"/>
      <c r="P24" s="6"/>
    </row>
    <row r="25" spans="1:16" ht="19.5" customHeight="1">
      <c r="A25" s="22">
        <v>21</v>
      </c>
      <c r="B25" s="24" t="str">
        <f>'May FA-1'!B25</f>
        <v>gIqw</v>
      </c>
      <c r="C25" s="25">
        <f>'May FA-1'!H25</f>
        <v>6.75</v>
      </c>
      <c r="D25" s="25">
        <f>'August FA-2'!H25</f>
        <v>7.25</v>
      </c>
      <c r="E25" s="25">
        <f>'September SA-1'!D25</f>
        <v>15.333333333333334</v>
      </c>
      <c r="F25" s="25">
        <f>'November FA-3'!H25</f>
        <v>7</v>
      </c>
      <c r="G25" s="26">
        <f>'January FA-4'!H25</f>
        <v>7.75</v>
      </c>
      <c r="H25" s="26">
        <f>'March SA-2'!D25</f>
        <v>14</v>
      </c>
      <c r="I25" s="26">
        <f t="shared" si="0"/>
        <v>58.083333333333336</v>
      </c>
      <c r="J25" s="27" t="str">
        <f t="shared" si="1"/>
        <v>C</v>
      </c>
      <c r="K25" s="19"/>
      <c r="L25" s="6"/>
      <c r="M25" s="6"/>
      <c r="N25" s="6"/>
      <c r="O25" s="6"/>
      <c r="P25" s="6"/>
    </row>
    <row r="26" spans="1:16" ht="19.5" customHeight="1">
      <c r="A26" s="22">
        <v>22</v>
      </c>
      <c r="B26" s="24" t="str">
        <f>'May FA-1'!B26</f>
        <v>kwjl</v>
      </c>
      <c r="C26" s="25">
        <f>'May FA-1'!H26</f>
        <v>5.25</v>
      </c>
      <c r="D26" s="25">
        <f>'August FA-2'!H26</f>
        <v>5.75</v>
      </c>
      <c r="E26" s="25">
        <f>'September SA-1'!D26</f>
        <v>8.333333333333334</v>
      </c>
      <c r="F26" s="25">
        <f>'November FA-3'!H26</f>
        <v>5.25</v>
      </c>
      <c r="G26" s="26">
        <f>'January FA-4'!H26</f>
        <v>6</v>
      </c>
      <c r="H26" s="26">
        <f>'March SA-2'!D26</f>
        <v>13</v>
      </c>
      <c r="I26" s="26">
        <f t="shared" si="0"/>
        <v>43.583333333333336</v>
      </c>
      <c r="J26" s="27" t="str">
        <f t="shared" si="1"/>
        <v>D</v>
      </c>
      <c r="K26" s="19"/>
      <c r="L26" s="6"/>
      <c r="M26" s="6"/>
      <c r="N26" s="6"/>
      <c r="O26" s="6"/>
      <c r="P26" s="6"/>
    </row>
    <row r="27" spans="1:16" ht="19.5" customHeight="1">
      <c r="A27" s="22">
        <v>23</v>
      </c>
      <c r="B27" s="24" t="str">
        <f>'May FA-1'!B27</f>
        <v>rwj mwlw</v>
      </c>
      <c r="C27" s="25">
        <f>'May FA-1'!H27</f>
        <v>8</v>
      </c>
      <c r="D27" s="25">
        <f>'August FA-2'!H27</f>
        <v>8.5</v>
      </c>
      <c r="E27" s="25">
        <f>'September SA-1'!D27</f>
        <v>11</v>
      </c>
      <c r="F27" s="25">
        <f>'November FA-3'!H27</f>
        <v>5</v>
      </c>
      <c r="G27" s="26">
        <f>'January FA-4'!H27</f>
        <v>6</v>
      </c>
      <c r="H27" s="26">
        <f>'March SA-2'!D27</f>
        <v>10.666666666666666</v>
      </c>
      <c r="I27" s="26">
        <f t="shared" si="0"/>
        <v>49.166666666666664</v>
      </c>
      <c r="J27" s="27" t="str">
        <f t="shared" si="1"/>
        <v>C</v>
      </c>
      <c r="K27" s="19"/>
      <c r="L27" s="6"/>
      <c r="M27" s="6"/>
      <c r="N27" s="6"/>
      <c r="O27" s="6"/>
      <c r="P27" s="6"/>
    </row>
    <row r="28" spans="1:16" ht="19.5" customHeight="1">
      <c r="A28" s="22">
        <v>24</v>
      </c>
      <c r="B28" s="24" t="str">
        <f>'May FA-1'!B28</f>
        <v>slonI</v>
      </c>
      <c r="C28" s="25">
        <f>'May FA-1'!H28</f>
        <v>4.75</v>
      </c>
      <c r="D28" s="25">
        <f>'August FA-2'!H28</f>
        <v>7.25</v>
      </c>
      <c r="E28" s="25">
        <f>'September SA-1'!D28</f>
        <v>11</v>
      </c>
      <c r="F28" s="25">
        <f>'November FA-3'!H28</f>
        <v>5.25</v>
      </c>
      <c r="G28" s="26">
        <f>'January FA-4'!H28</f>
        <v>6</v>
      </c>
      <c r="H28" s="26">
        <f>'March SA-2'!D28</f>
        <v>9.333333333333334</v>
      </c>
      <c r="I28" s="26">
        <f t="shared" si="0"/>
        <v>43.583333333333336</v>
      </c>
      <c r="J28" s="27" t="str">
        <f t="shared" si="1"/>
        <v>D</v>
      </c>
      <c r="K28" s="19"/>
      <c r="L28" s="6"/>
      <c r="M28" s="6"/>
      <c r="N28" s="6"/>
      <c r="O28" s="6"/>
      <c r="P28" s="6"/>
    </row>
    <row r="29" spans="1:16" ht="19.5" customHeight="1">
      <c r="A29" s="22">
        <v>25</v>
      </c>
      <c r="B29" s="24" t="str">
        <f>'May FA-1'!B29</f>
        <v>slonI</v>
      </c>
      <c r="C29" s="25">
        <f>'May FA-1'!H29</f>
        <v>6</v>
      </c>
      <c r="D29" s="25">
        <f>'August FA-2'!H29</f>
        <v>7.25</v>
      </c>
      <c r="E29" s="25">
        <f>'September SA-1'!D29</f>
        <v>15</v>
      </c>
      <c r="F29" s="25">
        <f>'November FA-3'!H29</f>
        <v>7.25</v>
      </c>
      <c r="G29" s="26">
        <f>'January FA-4'!H29</f>
        <v>7.75</v>
      </c>
      <c r="H29" s="26">
        <f>'March SA-2'!D29</f>
        <v>14.666666666666666</v>
      </c>
      <c r="I29" s="26">
        <f t="shared" si="0"/>
        <v>57.916666666666664</v>
      </c>
      <c r="J29" s="27" t="str">
        <f t="shared" si="1"/>
        <v>C</v>
      </c>
      <c r="K29" s="19"/>
      <c r="L29" s="6"/>
      <c r="M29" s="6"/>
      <c r="N29" s="6"/>
      <c r="O29" s="6"/>
      <c r="P29" s="6"/>
    </row>
    <row r="30" spans="1:16" ht="19.5" customHeight="1">
      <c r="A30" s="22">
        <v>26</v>
      </c>
      <c r="B30" s="24" t="str">
        <f>'May FA-1'!B30</f>
        <v>sImw</v>
      </c>
      <c r="C30" s="25">
        <f>'May FA-1'!H30</f>
        <v>6.5</v>
      </c>
      <c r="D30" s="25">
        <f>'August FA-2'!H30</f>
        <v>7</v>
      </c>
      <c r="E30" s="25">
        <f>'September SA-1'!D30</f>
        <v>11</v>
      </c>
      <c r="F30" s="25">
        <f>'November FA-3'!H30</f>
        <v>5.25</v>
      </c>
      <c r="G30" s="26">
        <f>'January FA-4'!H30</f>
        <v>6.25</v>
      </c>
      <c r="H30" s="26">
        <f>'March SA-2'!D30</f>
        <v>12.333333333333334</v>
      </c>
      <c r="I30" s="26">
        <f t="shared" si="0"/>
        <v>48.333333333333336</v>
      </c>
      <c r="J30" s="27" t="str">
        <f t="shared" si="1"/>
        <v>C</v>
      </c>
      <c r="K30" s="19"/>
      <c r="L30" s="6"/>
      <c r="M30" s="6"/>
      <c r="N30" s="6"/>
      <c r="O30" s="6"/>
      <c r="P30" s="6"/>
    </row>
    <row r="31" spans="1:16" ht="19.5" customHeight="1">
      <c r="A31" s="22">
        <v>27</v>
      </c>
      <c r="B31" s="24" t="str">
        <f>'May FA-1'!B31</f>
        <v>fyzI</v>
      </c>
      <c r="C31" s="25">
        <f>'May FA-1'!H31</f>
        <v>8.25</v>
      </c>
      <c r="D31" s="25">
        <f>'August FA-2'!H31</f>
        <v>7.25</v>
      </c>
      <c r="E31" s="25">
        <f>'September SA-1'!D31</f>
        <v>21</v>
      </c>
      <c r="F31" s="25">
        <f>'November FA-3'!H31</f>
        <v>9.5</v>
      </c>
      <c r="G31" s="26">
        <f>'January FA-4'!H31</f>
        <v>9.75</v>
      </c>
      <c r="H31" s="26">
        <f>'March SA-2'!D31</f>
        <v>28.333333333333332</v>
      </c>
      <c r="I31" s="26">
        <f t="shared" si="0"/>
        <v>84.08333333333333</v>
      </c>
      <c r="J31" s="27" t="str">
        <f t="shared" si="1"/>
        <v>A</v>
      </c>
      <c r="K31" s="19"/>
      <c r="L31" s="6"/>
      <c r="M31" s="6"/>
      <c r="N31" s="6"/>
      <c r="O31" s="6"/>
      <c r="P31" s="6"/>
    </row>
    <row r="32" spans="1:16" ht="19.5" customHeight="1">
      <c r="A32" s="22">
        <v>28</v>
      </c>
      <c r="B32" s="24" t="str">
        <f>'May FA-1'!B32</f>
        <v>mnpRIq kOr</v>
      </c>
      <c r="C32" s="25">
        <f>'May FA-1'!H32</f>
        <v>8</v>
      </c>
      <c r="D32" s="25">
        <f>'August FA-2'!H32</f>
        <v>7.25</v>
      </c>
      <c r="E32" s="25">
        <f>'September SA-1'!D32</f>
        <v>15</v>
      </c>
      <c r="F32" s="25">
        <f>'November FA-3'!H32</f>
        <v>6</v>
      </c>
      <c r="G32" s="26">
        <f>'January FA-4'!H32</f>
        <v>7</v>
      </c>
      <c r="H32" s="26">
        <f>'March SA-2'!D32</f>
        <v>11.666666666666666</v>
      </c>
      <c r="I32" s="26">
        <f t="shared" si="0"/>
        <v>54.916666666666664</v>
      </c>
      <c r="J32" s="27" t="str">
        <f t="shared" si="1"/>
        <v>C</v>
      </c>
      <c r="K32" s="19"/>
      <c r="L32" s="6"/>
      <c r="M32" s="6"/>
      <c r="N32" s="6"/>
      <c r="O32" s="6"/>
      <c r="P32" s="6"/>
    </row>
    <row r="33" spans="1:16" ht="19.5" customHeight="1">
      <c r="A33" s="22">
        <v>29</v>
      </c>
      <c r="B33" s="24" t="str">
        <f>'May FA-1'!B33</f>
        <v>Bwvnw</v>
      </c>
      <c r="C33" s="25">
        <f>'May FA-1'!H33</f>
        <v>8</v>
      </c>
      <c r="D33" s="25">
        <f>'August FA-2'!H33</f>
        <v>8.5</v>
      </c>
      <c r="E33" s="25">
        <f>'September SA-1'!D33</f>
        <v>11</v>
      </c>
      <c r="F33" s="25">
        <f>'November FA-3'!H33</f>
        <v>7.25</v>
      </c>
      <c r="G33" s="26">
        <f>'January FA-4'!H33</f>
        <v>8.5</v>
      </c>
      <c r="H33" s="26">
        <f>'March SA-2'!D33</f>
        <v>12</v>
      </c>
      <c r="I33" s="26">
        <f t="shared" si="0"/>
        <v>55.25</v>
      </c>
      <c r="J33" s="27" t="str">
        <f t="shared" si="1"/>
        <v>C</v>
      </c>
      <c r="K33" s="19"/>
      <c r="L33" s="6"/>
      <c r="M33" s="6"/>
      <c r="N33" s="6"/>
      <c r="O33" s="6"/>
      <c r="P33" s="6"/>
    </row>
    <row r="34" spans="1:16" ht="19.5" customHeight="1">
      <c r="A34" s="22">
        <v>30</v>
      </c>
      <c r="B34" s="24" t="str">
        <f>'May FA-1'!B34</f>
        <v>lvjoq kOr</v>
      </c>
      <c r="C34" s="25">
        <f>'May FA-1'!H34</f>
        <v>6.75</v>
      </c>
      <c r="D34" s="25">
        <f>'August FA-2'!H34</f>
        <v>7</v>
      </c>
      <c r="E34" s="25">
        <f>'September SA-1'!D34</f>
        <v>11</v>
      </c>
      <c r="F34" s="25">
        <f>'November FA-3'!H34</f>
        <v>7.75</v>
      </c>
      <c r="G34" s="26">
        <f>'January FA-4'!H34</f>
        <v>8.5</v>
      </c>
      <c r="H34" s="26">
        <f>'March SA-2'!D34</f>
        <v>10.666666666666666</v>
      </c>
      <c r="I34" s="26">
        <f t="shared" si="0"/>
        <v>51.666666666666664</v>
      </c>
      <c r="J34" s="27" t="str">
        <f t="shared" si="1"/>
        <v>C</v>
      </c>
      <c r="K34" s="19"/>
      <c r="L34" s="6"/>
      <c r="M34" s="6"/>
      <c r="N34" s="6"/>
      <c r="O34" s="6"/>
      <c r="P34" s="6"/>
    </row>
    <row r="35" spans="1:16" ht="19.5" customHeight="1">
      <c r="A35" s="22">
        <v>31</v>
      </c>
      <c r="B35" s="24" t="str">
        <f>'May FA-1'!B35</f>
        <v>ismrnjIq kOr</v>
      </c>
      <c r="C35" s="25">
        <f>'May FA-1'!H35</f>
        <v>6.5</v>
      </c>
      <c r="D35" s="25">
        <f>'August FA-2'!H35</f>
        <v>7.5</v>
      </c>
      <c r="E35" s="25">
        <f>'September SA-1'!D35</f>
        <v>11.333333333333334</v>
      </c>
      <c r="F35" s="25">
        <f>'November FA-3'!H35</f>
        <v>5.75</v>
      </c>
      <c r="G35" s="26">
        <f>'January FA-4'!H35</f>
        <v>6.75</v>
      </c>
      <c r="H35" s="26">
        <f>'March SA-2'!D35</f>
        <v>19.666666666666668</v>
      </c>
      <c r="I35" s="26">
        <f t="shared" si="0"/>
        <v>57.5</v>
      </c>
      <c r="J35" s="27" t="str">
        <f t="shared" si="1"/>
        <v>C</v>
      </c>
      <c r="K35" s="19"/>
      <c r="L35" s="6"/>
      <c r="M35" s="6"/>
      <c r="N35" s="6"/>
      <c r="O35" s="6"/>
      <c r="P35" s="6"/>
    </row>
    <row r="36" spans="1:16" ht="19.5" customHeight="1">
      <c r="A36" s="22">
        <v>32</v>
      </c>
      <c r="B36" s="24" t="str">
        <f>'May FA-1'!B36</f>
        <v>hrpRIq kOr</v>
      </c>
      <c r="C36" s="25">
        <f>'May FA-1'!H36</f>
        <v>4.75</v>
      </c>
      <c r="D36" s="25">
        <f>'August FA-2'!H36</f>
        <v>5.75</v>
      </c>
      <c r="E36" s="25">
        <f>'September SA-1'!D36</f>
        <v>11.666666666666666</v>
      </c>
      <c r="F36" s="25">
        <f>'November FA-3'!H36</f>
        <v>6.5</v>
      </c>
      <c r="G36" s="26">
        <f>'January FA-4'!H36</f>
        <v>7.5</v>
      </c>
      <c r="H36" s="26">
        <f>'March SA-2'!D36</f>
        <v>11.666666666666666</v>
      </c>
      <c r="I36" s="26">
        <f t="shared" si="0"/>
        <v>47.83333333333333</v>
      </c>
      <c r="J36" s="27" t="str">
        <f t="shared" si="1"/>
        <v>C</v>
      </c>
      <c r="K36" s="19"/>
      <c r="L36" s="6"/>
      <c r="M36" s="6"/>
      <c r="N36" s="6"/>
      <c r="O36" s="6"/>
      <c r="P36" s="6"/>
    </row>
    <row r="37" spans="1:16" ht="19.5" customHeight="1">
      <c r="A37" s="22">
        <v>33</v>
      </c>
      <c r="B37" s="24" t="str">
        <f>'May FA-1'!B37</f>
        <v>sunYnw</v>
      </c>
      <c r="C37" s="25">
        <f>'May FA-1'!H37</f>
        <v>8.25</v>
      </c>
      <c r="D37" s="25">
        <f>'August FA-2'!H37</f>
        <v>8.75</v>
      </c>
      <c r="E37" s="25">
        <f>'September SA-1'!D37</f>
        <v>15</v>
      </c>
      <c r="F37" s="25">
        <f>'November FA-3'!H37</f>
        <v>8</v>
      </c>
      <c r="G37" s="26">
        <f>'January FA-4'!H37</f>
        <v>9</v>
      </c>
      <c r="H37" s="26">
        <f>'March SA-2'!D37</f>
        <v>24.666666666666668</v>
      </c>
      <c r="I37" s="26">
        <f t="shared" si="0"/>
        <v>73.66666666666667</v>
      </c>
      <c r="J37" s="27" t="str">
        <f t="shared" si="1"/>
        <v>B</v>
      </c>
      <c r="K37" s="19"/>
      <c r="L37" s="6"/>
      <c r="M37" s="6"/>
      <c r="N37" s="6"/>
      <c r="O37" s="6"/>
      <c r="P37" s="6"/>
    </row>
    <row r="38" spans="1:16" ht="19.5" customHeight="1">
      <c r="A38" s="22">
        <v>34</v>
      </c>
      <c r="B38" s="24" t="str">
        <f>'May FA-1'!B38</f>
        <v>sonl Kurwnw</v>
      </c>
      <c r="C38" s="45" t="s">
        <v>71</v>
      </c>
      <c r="D38" s="46"/>
      <c r="E38" s="46"/>
      <c r="F38" s="46"/>
      <c r="G38" s="46"/>
      <c r="H38" s="46"/>
      <c r="I38" s="46"/>
      <c r="J38" s="46"/>
      <c r="K38" s="47"/>
      <c r="L38" s="6"/>
      <c r="M38" s="6"/>
      <c r="N38" s="6"/>
      <c r="O38" s="6"/>
      <c r="P38" s="6"/>
    </row>
    <row r="39" spans="1:16" ht="19.5" customHeight="1">
      <c r="A39" s="22">
        <v>35</v>
      </c>
      <c r="B39" s="24" t="str">
        <f>'May FA-1'!B39</f>
        <v>AwrqI</v>
      </c>
      <c r="C39" s="25">
        <f>'May FA-1'!H39</f>
        <v>8.25</v>
      </c>
      <c r="D39" s="25">
        <f>'August FA-2'!H39</f>
        <v>8.5</v>
      </c>
      <c r="E39" s="25">
        <f>'September SA-1'!D39</f>
        <v>11</v>
      </c>
      <c r="F39" s="25">
        <f>'November FA-3'!H39</f>
        <v>6.75</v>
      </c>
      <c r="G39" s="26">
        <f>'January FA-4'!H39</f>
        <v>7.5</v>
      </c>
      <c r="H39" s="26">
        <f>'March SA-2'!D39</f>
        <v>14.666666666666666</v>
      </c>
      <c r="I39" s="26">
        <f t="shared" si="0"/>
        <v>56.666666666666664</v>
      </c>
      <c r="J39" s="27" t="str">
        <f t="shared" si="1"/>
        <v>C</v>
      </c>
      <c r="K39" s="19"/>
      <c r="L39" s="6"/>
      <c r="M39" s="6"/>
      <c r="N39" s="6"/>
      <c r="O39" s="6"/>
      <c r="P39" s="6"/>
    </row>
    <row r="40" spans="1:16" ht="19.5" customHeight="1">
      <c r="A40" s="22">
        <v>36</v>
      </c>
      <c r="B40" s="24" t="str">
        <f>'May FA-1'!B40</f>
        <v>ismrn</v>
      </c>
      <c r="C40" s="25">
        <f>'May FA-1'!H40</f>
        <v>8.25</v>
      </c>
      <c r="D40" s="25">
        <f>'August FA-2'!H40</f>
        <v>8.5</v>
      </c>
      <c r="E40" s="25">
        <f>'September SA-1'!D40</f>
        <v>11.333333333333334</v>
      </c>
      <c r="F40" s="25">
        <f>'November FA-3'!H40</f>
        <v>7.5</v>
      </c>
      <c r="G40" s="26">
        <f>'January FA-4'!H40</f>
        <v>8</v>
      </c>
      <c r="H40" s="26">
        <f>'March SA-2'!D40</f>
        <v>26.333333333333332</v>
      </c>
      <c r="I40" s="26">
        <f t="shared" si="0"/>
        <v>69.91666666666667</v>
      </c>
      <c r="J40" s="27" t="str">
        <f t="shared" si="1"/>
        <v>B</v>
      </c>
      <c r="K40" s="19"/>
      <c r="L40" s="6"/>
      <c r="M40" s="6"/>
      <c r="N40" s="6"/>
      <c r="O40" s="6"/>
      <c r="P40" s="6"/>
    </row>
    <row r="41" spans="1:16" ht="19.5" customHeight="1">
      <c r="A41" s="22">
        <v>37</v>
      </c>
      <c r="B41" s="24" t="str">
        <f>'May FA-1'!B41</f>
        <v>romI</v>
      </c>
      <c r="C41" s="25">
        <f>'May FA-1'!H41</f>
        <v>6.25</v>
      </c>
      <c r="D41" s="25">
        <f>'August FA-2'!H41</f>
        <v>7.5</v>
      </c>
      <c r="E41" s="25">
        <f>'September SA-1'!D41</f>
        <v>11.333333333333334</v>
      </c>
      <c r="F41" s="25">
        <f>'November FA-3'!H41</f>
        <v>5.5</v>
      </c>
      <c r="G41" s="26">
        <f>'January FA-4'!H41</f>
        <v>6.5</v>
      </c>
      <c r="H41" s="26">
        <f>'March SA-2'!D41</f>
        <v>12.333333333333334</v>
      </c>
      <c r="I41" s="26">
        <f t="shared" si="0"/>
        <v>49.41666666666667</v>
      </c>
      <c r="J41" s="27" t="str">
        <f t="shared" si="1"/>
        <v>C</v>
      </c>
      <c r="K41" s="19"/>
      <c r="L41" s="6"/>
      <c r="M41" s="6"/>
      <c r="N41" s="6"/>
      <c r="O41" s="6"/>
      <c r="P41" s="6"/>
    </row>
    <row r="42" spans="1:16" ht="19.5" customHeight="1">
      <c r="A42" s="22">
        <v>38</v>
      </c>
      <c r="B42" s="24" t="str">
        <f>'May FA-1'!B42</f>
        <v>ismrjIq kOr</v>
      </c>
      <c r="C42" s="25">
        <f>'May FA-1'!H42</f>
        <v>6.5</v>
      </c>
      <c r="D42" s="25">
        <f>'August FA-2'!H42</f>
        <v>6.75</v>
      </c>
      <c r="E42" s="25">
        <f>'September SA-1'!D42</f>
        <v>11.333333333333334</v>
      </c>
      <c r="F42" s="25">
        <f>'November FA-3'!H42</f>
        <v>5.25</v>
      </c>
      <c r="G42" s="26">
        <f>'January FA-4'!H42</f>
        <v>6.75</v>
      </c>
      <c r="H42" s="26">
        <f>'March SA-2'!D42</f>
        <v>11.666666666666666</v>
      </c>
      <c r="I42" s="26">
        <f t="shared" si="0"/>
        <v>48.25</v>
      </c>
      <c r="J42" s="27" t="str">
        <f t="shared" si="1"/>
        <v>C</v>
      </c>
      <c r="K42" s="19"/>
      <c r="L42" s="6"/>
      <c r="M42" s="6"/>
      <c r="N42" s="6"/>
      <c r="O42" s="6"/>
      <c r="P42" s="6"/>
    </row>
    <row r="43" spans="1:16" ht="50.25" customHeight="1">
      <c r="A43" s="31" t="s">
        <v>11</v>
      </c>
      <c r="B43" s="32"/>
      <c r="C43" s="32"/>
      <c r="D43" s="32"/>
      <c r="E43" s="32"/>
      <c r="F43" s="32"/>
      <c r="G43" s="32"/>
      <c r="H43" s="32"/>
      <c r="I43" s="32"/>
      <c r="J43" s="32"/>
      <c r="K43" s="33"/>
      <c r="L43" s="6"/>
      <c r="M43" s="6"/>
      <c r="N43" s="6"/>
      <c r="O43" s="6"/>
      <c r="P43" s="6"/>
    </row>
    <row r="44" spans="1:16" ht="12.7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</row>
    <row r="45" spans="1:16" ht="12.7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</row>
    <row r="46" spans="1:16" ht="12.7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</row>
    <row r="47" spans="1:16" ht="12.7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</row>
    <row r="48" spans="1:16" ht="12.7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</row>
    <row r="49" spans="1:16" ht="12.7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</row>
    <row r="50" spans="1:16" ht="12.7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</row>
  </sheetData>
  <sheetProtection selectLockedCells="1"/>
  <mergeCells count="5">
    <mergeCell ref="A1:K1"/>
    <mergeCell ref="A2:K2"/>
    <mergeCell ref="A3:K3"/>
    <mergeCell ref="A43:K43"/>
    <mergeCell ref="C38:K38"/>
  </mergeCells>
  <printOptions/>
  <pageMargins left="0.25" right="0.25" top="0.25" bottom="0.25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Y50"/>
  <sheetViews>
    <sheetView zoomScalePageLayoutView="0" workbookViewId="0" topLeftCell="A1">
      <selection activeCell="A6" sqref="A6"/>
    </sheetView>
  </sheetViews>
  <sheetFormatPr defaultColWidth="9.140625" defaultRowHeight="12.75"/>
  <cols>
    <col min="1" max="1" width="5.7109375" style="3" customWidth="1"/>
    <col min="2" max="2" width="25.7109375" style="3" customWidth="1"/>
    <col min="3" max="10" width="10.7109375" style="3" customWidth="1"/>
    <col min="11" max="11" width="20.7109375" style="3" customWidth="1"/>
    <col min="12" max="12" width="8.7109375" style="3" customWidth="1"/>
    <col min="13" max="13" width="6.7109375" style="3" customWidth="1"/>
    <col min="14" max="14" width="13.28125" style="3" customWidth="1"/>
    <col min="15" max="16384" width="9.140625" style="3" customWidth="1"/>
  </cols>
  <sheetData>
    <row r="1" spans="1:25" ht="27.75">
      <c r="A1" s="41" t="s">
        <v>1</v>
      </c>
      <c r="B1" s="41"/>
      <c r="C1" s="41"/>
      <c r="D1" s="41"/>
      <c r="E1" s="41"/>
      <c r="F1" s="41"/>
      <c r="G1" s="41"/>
      <c r="H1" s="41"/>
      <c r="I1" s="41"/>
      <c r="J1" s="41"/>
      <c r="K1" s="42"/>
      <c r="L1" s="16"/>
      <c r="M1" s="16"/>
      <c r="N1" s="16"/>
      <c r="O1" s="17"/>
      <c r="P1" s="17"/>
      <c r="Q1" s="21"/>
      <c r="R1" s="21"/>
      <c r="S1" s="21"/>
      <c r="T1" s="21"/>
      <c r="U1" s="21"/>
      <c r="V1" s="21"/>
      <c r="W1" s="21"/>
      <c r="X1" s="21"/>
      <c r="Y1" s="21"/>
    </row>
    <row r="2" spans="1:16" ht="24.75">
      <c r="A2" s="43" t="s">
        <v>70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7"/>
      <c r="M2" s="7"/>
      <c r="N2" s="7"/>
      <c r="O2" s="6"/>
      <c r="P2" s="6"/>
    </row>
    <row r="3" spans="1:16" ht="24.75">
      <c r="A3" s="44" t="s">
        <v>61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7"/>
      <c r="M3" s="7"/>
      <c r="N3" s="7"/>
      <c r="O3" s="6"/>
      <c r="P3" s="6"/>
    </row>
    <row r="4" spans="1:16" ht="57">
      <c r="A4" s="8" t="s">
        <v>5</v>
      </c>
      <c r="B4" s="9" t="s">
        <v>3</v>
      </c>
      <c r="C4" s="10" t="s">
        <v>16</v>
      </c>
      <c r="D4" s="10" t="s">
        <v>17</v>
      </c>
      <c r="E4" s="10" t="s">
        <v>18</v>
      </c>
      <c r="F4" s="10" t="s">
        <v>19</v>
      </c>
      <c r="G4" s="10" t="s">
        <v>20</v>
      </c>
      <c r="H4" s="10" t="s">
        <v>21</v>
      </c>
      <c r="I4" s="10" t="s">
        <v>22</v>
      </c>
      <c r="J4" s="9" t="s">
        <v>0</v>
      </c>
      <c r="K4" s="8" t="s">
        <v>10</v>
      </c>
      <c r="L4" s="6"/>
      <c r="M4" s="6"/>
      <c r="N4" s="6"/>
      <c r="O4" s="6"/>
      <c r="P4" s="6"/>
    </row>
    <row r="5" spans="1:16" ht="19.5" customHeight="1">
      <c r="A5" s="22">
        <v>1</v>
      </c>
      <c r="B5" s="24" t="str">
        <f>'May FA-1'!B5</f>
        <v>komlpRIq kOr</v>
      </c>
      <c r="C5" s="25" t="str">
        <f>'May FA-1'!I5</f>
        <v>B</v>
      </c>
      <c r="D5" s="25" t="str">
        <f>'August FA-2'!I5</f>
        <v>B</v>
      </c>
      <c r="E5" s="25" t="str">
        <f>'September SA-1'!E5</f>
        <v>B</v>
      </c>
      <c r="F5" s="25" t="str">
        <f>'November FA-3'!I5</f>
        <v>A</v>
      </c>
      <c r="G5" s="26" t="str">
        <f>'January FA-4'!I5</f>
        <v>A</v>
      </c>
      <c r="H5" s="26" t="str">
        <f>'March SA-2'!E5</f>
        <v>A</v>
      </c>
      <c r="I5" s="27">
        <f>'Final Result 2014-15'!I5</f>
        <v>78.91666666666667</v>
      </c>
      <c r="J5" s="27" t="str">
        <f>'Final Result 2014-15'!J5</f>
        <v>A</v>
      </c>
      <c r="K5" s="20"/>
      <c r="L5" s="6"/>
      <c r="M5" s="6"/>
      <c r="N5" s="6"/>
      <c r="O5" s="6"/>
      <c r="P5" s="6"/>
    </row>
    <row r="6" spans="1:16" ht="19.5" customHeight="1">
      <c r="A6" s="22">
        <v>2</v>
      </c>
      <c r="B6" s="24" t="str">
        <f>'May FA-1'!B6</f>
        <v>rwxI kumwrI</v>
      </c>
      <c r="C6" s="25" t="str">
        <f>'May FA-1'!I6</f>
        <v>B</v>
      </c>
      <c r="D6" s="25" t="str">
        <f>'August FA-2'!I6</f>
        <v>B</v>
      </c>
      <c r="E6" s="25" t="str">
        <f>'September SA-1'!E6</f>
        <v>C</v>
      </c>
      <c r="F6" s="25" t="str">
        <f>'November FA-3'!I6</f>
        <v>C</v>
      </c>
      <c r="G6" s="26" t="str">
        <f>'January FA-4'!I6</f>
        <v>B</v>
      </c>
      <c r="H6" s="26" t="str">
        <f>'March SA-2'!E6</f>
        <v>D</v>
      </c>
      <c r="I6" s="27">
        <f>'Final Result 2014-15'!I6</f>
        <v>55.083333333333336</v>
      </c>
      <c r="J6" s="27" t="str">
        <f>'Final Result 2014-15'!J6</f>
        <v>C</v>
      </c>
      <c r="K6" s="19"/>
      <c r="L6" s="6"/>
      <c r="M6" s="6"/>
      <c r="N6" s="6"/>
      <c r="O6" s="6"/>
      <c r="P6" s="6"/>
    </row>
    <row r="7" spans="1:16" ht="19.5" customHeight="1">
      <c r="A7" s="22">
        <v>3</v>
      </c>
      <c r="B7" s="24" t="str">
        <f>'May FA-1'!B7</f>
        <v>rozw</v>
      </c>
      <c r="C7" s="25" t="str">
        <f>'May FA-1'!I7</f>
        <v>A</v>
      </c>
      <c r="D7" s="25" t="str">
        <f>'August FA-2'!I7</f>
        <v>A</v>
      </c>
      <c r="E7" s="25" t="str">
        <f>'September SA-1'!E7</f>
        <v>A</v>
      </c>
      <c r="F7" s="25" t="str">
        <f>'November FA-3'!I7</f>
        <v>A</v>
      </c>
      <c r="G7" s="26" t="str">
        <f>'January FA-4'!I7</f>
        <v>A</v>
      </c>
      <c r="H7" s="26" t="str">
        <f>'March SA-2'!E7</f>
        <v>A</v>
      </c>
      <c r="I7" s="27">
        <f>'Final Result 2014-15'!I7</f>
        <v>92.83333333333334</v>
      </c>
      <c r="J7" s="27" t="str">
        <f>'Final Result 2014-15'!J7</f>
        <v>A+</v>
      </c>
      <c r="K7" s="19"/>
      <c r="L7" s="6"/>
      <c r="M7" s="6"/>
      <c r="N7" s="6"/>
      <c r="O7" s="6"/>
      <c r="P7" s="6"/>
    </row>
    <row r="8" spans="1:16" ht="19.5" customHeight="1">
      <c r="A8" s="22">
        <v>4</v>
      </c>
      <c r="B8" s="24" t="str">
        <f>'May FA-1'!B8</f>
        <v>puSpw kumwrI</v>
      </c>
      <c r="C8" s="25" t="str">
        <f>'May FA-1'!I8</f>
        <v>A</v>
      </c>
      <c r="D8" s="25" t="str">
        <f>'August FA-2'!I8</f>
        <v>B</v>
      </c>
      <c r="E8" s="25" t="str">
        <f>'September SA-1'!E8</f>
        <v>C</v>
      </c>
      <c r="F8" s="25" t="str">
        <f>'November FA-3'!I8</f>
        <v>C</v>
      </c>
      <c r="G8" s="26" t="str">
        <f>'January FA-4'!I8</f>
        <v>B</v>
      </c>
      <c r="H8" s="26" t="str">
        <f>'March SA-2'!E8</f>
        <v>E</v>
      </c>
      <c r="I8" s="27">
        <f>'Final Result 2014-15'!I8</f>
        <v>43.5</v>
      </c>
      <c r="J8" s="27" t="str">
        <f>'Final Result 2014-15'!J8</f>
        <v>D</v>
      </c>
      <c r="K8" s="19"/>
      <c r="L8" s="6"/>
      <c r="M8" s="6"/>
      <c r="N8" s="6"/>
      <c r="O8" s="6"/>
      <c r="P8" s="6"/>
    </row>
    <row r="9" spans="1:16" ht="19.5" customHeight="1">
      <c r="A9" s="22">
        <v>5</v>
      </c>
      <c r="B9" s="24" t="str">
        <f>'May FA-1'!B9</f>
        <v>muskwn</v>
      </c>
      <c r="C9" s="25" t="str">
        <f>'May FA-1'!I9</f>
        <v>A</v>
      </c>
      <c r="D9" s="25" t="str">
        <f>'August FA-2'!I9</f>
        <v>B</v>
      </c>
      <c r="E9" s="25" t="str">
        <f>'September SA-1'!E9</f>
        <v>B</v>
      </c>
      <c r="F9" s="25" t="str">
        <f>'November FA-3'!I9</f>
        <v>A</v>
      </c>
      <c r="G9" s="26" t="str">
        <f>'January FA-4'!I9</f>
        <v>A</v>
      </c>
      <c r="H9" s="26" t="str">
        <f>'March SA-2'!E9</f>
        <v>C</v>
      </c>
      <c r="I9" s="27">
        <f>'Final Result 2014-15'!I9</f>
        <v>71.41666666666667</v>
      </c>
      <c r="J9" s="27" t="str">
        <f>'Final Result 2014-15'!J9</f>
        <v>B</v>
      </c>
      <c r="K9" s="19"/>
      <c r="L9" s="6"/>
      <c r="M9" s="6"/>
      <c r="N9" s="6"/>
      <c r="O9" s="6"/>
      <c r="P9" s="6"/>
    </row>
    <row r="10" spans="1:16" ht="19.5" customHeight="1">
      <c r="A10" s="22">
        <v>6</v>
      </c>
      <c r="B10" s="24" t="str">
        <f>'May FA-1'!B10</f>
        <v>jspRIq kOr</v>
      </c>
      <c r="C10" s="25" t="str">
        <f>'May FA-1'!I10</f>
        <v>A</v>
      </c>
      <c r="D10" s="25" t="str">
        <f>'August FA-2'!I10</f>
        <v>B</v>
      </c>
      <c r="E10" s="25" t="str">
        <f>'September SA-1'!E10</f>
        <v>D</v>
      </c>
      <c r="F10" s="25" t="str">
        <f>'November FA-3'!I10</f>
        <v>C</v>
      </c>
      <c r="G10" s="26" t="str">
        <f>'January FA-4'!I10</f>
        <v>B</v>
      </c>
      <c r="H10" s="26" t="str">
        <f>'March SA-2'!E10</f>
        <v>C</v>
      </c>
      <c r="I10" s="27">
        <f>'Final Result 2014-15'!I10</f>
        <v>56</v>
      </c>
      <c r="J10" s="27" t="str">
        <f>'Final Result 2014-15'!J10</f>
        <v>C</v>
      </c>
      <c r="K10" s="19"/>
      <c r="L10" s="6"/>
      <c r="M10" s="6"/>
      <c r="N10" s="6"/>
      <c r="O10" s="6"/>
      <c r="P10" s="6"/>
    </row>
    <row r="11" spans="1:16" ht="19.5" customHeight="1">
      <c r="A11" s="22">
        <v>7</v>
      </c>
      <c r="B11" s="24" t="str">
        <f>'May FA-1'!B11</f>
        <v>muskwn</v>
      </c>
      <c r="C11" s="25" t="str">
        <f>'May FA-1'!I11</f>
        <v>A</v>
      </c>
      <c r="D11" s="25" t="str">
        <f>'August FA-2'!I11</f>
        <v>A</v>
      </c>
      <c r="E11" s="25" t="str">
        <f>'September SA-1'!E11</f>
        <v>D</v>
      </c>
      <c r="F11" s="25" t="str">
        <f>'November FA-3'!I11</f>
        <v>C</v>
      </c>
      <c r="G11" s="26" t="str">
        <f>'January FA-4'!I11</f>
        <v>B</v>
      </c>
      <c r="H11" s="26" t="str">
        <f>'March SA-2'!E11</f>
        <v>D</v>
      </c>
      <c r="I11" s="27">
        <f>'Final Result 2014-15'!I11</f>
        <v>57.333333333333336</v>
      </c>
      <c r="J11" s="27" t="str">
        <f>'Final Result 2014-15'!J11</f>
        <v>C</v>
      </c>
      <c r="K11" s="19"/>
      <c r="L11" s="6"/>
      <c r="M11" s="6"/>
      <c r="N11" s="6"/>
      <c r="O11" s="6"/>
      <c r="P11" s="6"/>
    </row>
    <row r="12" spans="1:16" ht="19.5" customHeight="1">
      <c r="A12" s="22">
        <v>8</v>
      </c>
      <c r="B12" s="24" t="str">
        <f>'May FA-1'!B12</f>
        <v>hrdIp kOr</v>
      </c>
      <c r="C12" s="25" t="str">
        <f>'May FA-1'!I12</f>
        <v>A</v>
      </c>
      <c r="D12" s="25" t="str">
        <f>'August FA-2'!I12</f>
        <v>A</v>
      </c>
      <c r="E12" s="25" t="str">
        <f>'September SA-1'!E12</f>
        <v>A</v>
      </c>
      <c r="F12" s="25" t="str">
        <f>'November FA-3'!I12</f>
        <v>A</v>
      </c>
      <c r="G12" s="26" t="str">
        <f>'January FA-4'!I12</f>
        <v>A</v>
      </c>
      <c r="H12" s="26" t="str">
        <f>'March SA-2'!E12</f>
        <v>A</v>
      </c>
      <c r="I12" s="27">
        <f>'Final Result 2014-15'!I12</f>
        <v>88</v>
      </c>
      <c r="J12" s="27" t="str">
        <f>'Final Result 2014-15'!J12</f>
        <v>A</v>
      </c>
      <c r="K12" s="19"/>
      <c r="L12" s="6"/>
      <c r="M12" s="6"/>
      <c r="N12" s="6"/>
      <c r="O12" s="6"/>
      <c r="P12" s="6"/>
    </row>
    <row r="13" spans="1:16" ht="19.5" customHeight="1">
      <c r="A13" s="22">
        <v>9</v>
      </c>
      <c r="B13" s="24" t="str">
        <f>'May FA-1'!B13</f>
        <v>srbjIq kOr</v>
      </c>
      <c r="C13" s="25" t="str">
        <f>'May FA-1'!I13</f>
        <v>A</v>
      </c>
      <c r="D13" s="25" t="str">
        <f>'August FA-2'!I13</f>
        <v>B</v>
      </c>
      <c r="E13" s="25" t="str">
        <f>'September SA-1'!E13</f>
        <v>C</v>
      </c>
      <c r="F13" s="25" t="str">
        <f>'November FA-3'!I13</f>
        <v>A</v>
      </c>
      <c r="G13" s="26" t="str">
        <f>'January FA-4'!I13</f>
        <v>A</v>
      </c>
      <c r="H13" s="26" t="str">
        <f>'March SA-2'!E13</f>
        <v>A</v>
      </c>
      <c r="I13" s="27">
        <f>'Final Result 2014-15'!I13</f>
        <v>75.41666666666667</v>
      </c>
      <c r="J13" s="27" t="str">
        <f>'Final Result 2014-15'!J13</f>
        <v>A</v>
      </c>
      <c r="K13" s="19"/>
      <c r="L13" s="6"/>
      <c r="M13" s="6"/>
      <c r="N13" s="6"/>
      <c r="O13" s="6"/>
      <c r="P13" s="6"/>
    </row>
    <row r="14" spans="1:16" ht="19.5" customHeight="1">
      <c r="A14" s="22">
        <v>10</v>
      </c>
      <c r="B14" s="24" t="str">
        <f>'May FA-1'!B14</f>
        <v>gurpRIq kOr</v>
      </c>
      <c r="C14" s="25" t="str">
        <f>'May FA-1'!I14</f>
        <v>A</v>
      </c>
      <c r="D14" s="25" t="str">
        <f>'August FA-2'!I14</f>
        <v>A</v>
      </c>
      <c r="E14" s="25" t="str">
        <f>'September SA-1'!E14</f>
        <v>C</v>
      </c>
      <c r="F14" s="25" t="str">
        <f>'November FA-3'!I14</f>
        <v>A</v>
      </c>
      <c r="G14" s="26" t="str">
        <f>'January FA-4'!I14</f>
        <v>A</v>
      </c>
      <c r="H14" s="26" t="str">
        <f>'March SA-2'!E14</f>
        <v>A</v>
      </c>
      <c r="I14" s="27">
        <f>'Final Result 2014-15'!I14</f>
        <v>77.58333333333333</v>
      </c>
      <c r="J14" s="27" t="str">
        <f>'Final Result 2014-15'!J14</f>
        <v>A</v>
      </c>
      <c r="K14" s="19"/>
      <c r="L14" s="6"/>
      <c r="M14" s="6"/>
      <c r="N14" s="6"/>
      <c r="O14" s="6"/>
      <c r="P14" s="6"/>
    </row>
    <row r="15" spans="1:16" ht="19.5" customHeight="1">
      <c r="A15" s="22">
        <v>11</v>
      </c>
      <c r="B15" s="24" t="str">
        <f>'May FA-1'!B15</f>
        <v>sonIAw</v>
      </c>
      <c r="C15" s="25" t="str">
        <f>'May FA-1'!I15</f>
        <v>A</v>
      </c>
      <c r="D15" s="25" t="str">
        <f>'August FA-2'!I15</f>
        <v>B</v>
      </c>
      <c r="E15" s="25" t="str">
        <f>'September SA-1'!E15</f>
        <v>C</v>
      </c>
      <c r="F15" s="25" t="str">
        <f>'November FA-3'!I15</f>
        <v>A</v>
      </c>
      <c r="G15" s="26" t="str">
        <f>'January FA-4'!I15</f>
        <v>A</v>
      </c>
      <c r="H15" s="26" t="str">
        <f>'March SA-2'!E15</f>
        <v>A</v>
      </c>
      <c r="I15" s="27">
        <f>'Final Result 2014-15'!I15</f>
        <v>74.58333333333334</v>
      </c>
      <c r="J15" s="27" t="str">
        <f>'Final Result 2014-15'!J15</f>
        <v>B</v>
      </c>
      <c r="K15" s="19"/>
      <c r="L15" s="6"/>
      <c r="M15" s="6"/>
      <c r="N15" s="6"/>
      <c r="O15" s="6"/>
      <c r="P15" s="6"/>
    </row>
    <row r="16" spans="1:16" ht="19.5" customHeight="1">
      <c r="A16" s="22">
        <v>12</v>
      </c>
      <c r="B16" s="24" t="str">
        <f>'May FA-1'!B16</f>
        <v>qrnjIq kOr</v>
      </c>
      <c r="C16" s="25" t="str">
        <f>'May FA-1'!I16</f>
        <v>B</v>
      </c>
      <c r="D16" s="25" t="str">
        <f>'August FA-2'!I16</f>
        <v>B</v>
      </c>
      <c r="E16" s="25" t="str">
        <f>'September SA-1'!E16</f>
        <v>D</v>
      </c>
      <c r="F16" s="25" t="str">
        <f>'November FA-3'!I16</f>
        <v>C</v>
      </c>
      <c r="G16" s="26" t="str">
        <f>'January FA-4'!I16</f>
        <v>B</v>
      </c>
      <c r="H16" s="26" t="str">
        <f>'March SA-2'!E16</f>
        <v>D</v>
      </c>
      <c r="I16" s="27">
        <f>'Final Result 2014-15'!I16</f>
        <v>48.666666666666664</v>
      </c>
      <c r="J16" s="27" t="str">
        <f>'Final Result 2014-15'!J16</f>
        <v>C</v>
      </c>
      <c r="K16" s="19"/>
      <c r="L16" s="6"/>
      <c r="M16" s="6"/>
      <c r="N16" s="6"/>
      <c r="O16" s="6"/>
      <c r="P16" s="6"/>
    </row>
    <row r="17" spans="1:16" ht="19.5" customHeight="1">
      <c r="A17" s="22">
        <v>13</v>
      </c>
      <c r="B17" s="24" t="str">
        <f>'May FA-1'!B17</f>
        <v>rmndIp kOr</v>
      </c>
      <c r="C17" s="25" t="str">
        <f>'May FA-1'!I17</f>
        <v>B</v>
      </c>
      <c r="D17" s="25" t="str">
        <f>'August FA-2'!I17</f>
        <v>C</v>
      </c>
      <c r="E17" s="25" t="str">
        <f>'September SA-1'!E17</f>
        <v>D</v>
      </c>
      <c r="F17" s="25" t="str">
        <f>'November FA-3'!I17</f>
        <v>B</v>
      </c>
      <c r="G17" s="26" t="str">
        <f>'January FA-4'!I17</f>
        <v>B</v>
      </c>
      <c r="H17" s="26" t="str">
        <f>'March SA-2'!E17</f>
        <v>C</v>
      </c>
      <c r="I17" s="27">
        <f>'Final Result 2014-15'!I17</f>
        <v>53.583333333333336</v>
      </c>
      <c r="J17" s="27" t="str">
        <f>'Final Result 2014-15'!J17</f>
        <v>C</v>
      </c>
      <c r="K17" s="19"/>
      <c r="L17" s="6"/>
      <c r="M17" s="6"/>
      <c r="N17" s="6"/>
      <c r="O17" s="6"/>
      <c r="P17" s="6"/>
    </row>
    <row r="18" spans="1:16" ht="19.5" customHeight="1">
      <c r="A18" s="22">
        <v>14</v>
      </c>
      <c r="B18" s="24" t="str">
        <f>'May FA-1'!B18</f>
        <v>mnISw</v>
      </c>
      <c r="C18" s="25" t="str">
        <f>'May FA-1'!I18</f>
        <v>B</v>
      </c>
      <c r="D18" s="25" t="str">
        <f>'August FA-2'!I18</f>
        <v>B</v>
      </c>
      <c r="E18" s="25" t="str">
        <f>'September SA-1'!E18</f>
        <v>D</v>
      </c>
      <c r="F18" s="25" t="str">
        <f>'November FA-3'!I18</f>
        <v>B</v>
      </c>
      <c r="G18" s="26" t="str">
        <f>'January FA-4'!I18</f>
        <v>B</v>
      </c>
      <c r="H18" s="26" t="str">
        <f>'March SA-2'!E18</f>
        <v>D</v>
      </c>
      <c r="I18" s="27">
        <f>'Final Result 2014-15'!I18</f>
        <v>50.333333333333336</v>
      </c>
      <c r="J18" s="27" t="str">
        <f>'Final Result 2014-15'!J18</f>
        <v>C</v>
      </c>
      <c r="K18" s="19"/>
      <c r="L18" s="6"/>
      <c r="M18" s="6"/>
      <c r="N18" s="6"/>
      <c r="O18" s="6"/>
      <c r="P18" s="6"/>
    </row>
    <row r="19" spans="1:16" ht="19.5" customHeight="1">
      <c r="A19" s="22">
        <v>15</v>
      </c>
      <c r="B19" s="24" t="str">
        <f>'May FA-1'!B19</f>
        <v>swkSI</v>
      </c>
      <c r="C19" s="25" t="str">
        <f>'May FA-1'!I19</f>
        <v>A</v>
      </c>
      <c r="D19" s="25" t="str">
        <f>'August FA-2'!I19</f>
        <v>B</v>
      </c>
      <c r="E19" s="25" t="str">
        <f>'September SA-1'!E19</f>
        <v>D</v>
      </c>
      <c r="F19" s="25" t="str">
        <f>'November FA-3'!I19</f>
        <v>C</v>
      </c>
      <c r="G19" s="26" t="str">
        <f>'January FA-4'!I19</f>
        <v>C</v>
      </c>
      <c r="H19" s="26" t="str">
        <f>'March SA-2'!E19</f>
        <v>D</v>
      </c>
      <c r="I19" s="27">
        <f>'Final Result 2014-15'!I19</f>
        <v>51.83333333333333</v>
      </c>
      <c r="J19" s="27" t="str">
        <f>'Final Result 2014-15'!J19</f>
        <v>C</v>
      </c>
      <c r="K19" s="19"/>
      <c r="L19" s="6"/>
      <c r="M19" s="6"/>
      <c r="N19" s="6"/>
      <c r="O19" s="6"/>
      <c r="P19" s="6"/>
    </row>
    <row r="20" spans="1:16" ht="19.5" customHeight="1">
      <c r="A20" s="22">
        <v>16</v>
      </c>
      <c r="B20" s="24" t="str">
        <f>'May FA-1'!B20</f>
        <v>nISw</v>
      </c>
      <c r="C20" s="25" t="str">
        <f>'May FA-1'!I20</f>
        <v>C</v>
      </c>
      <c r="D20" s="25" t="str">
        <f>'August FA-2'!I20</f>
        <v>B</v>
      </c>
      <c r="E20" s="25" t="str">
        <f>'September SA-1'!E20</f>
        <v>D</v>
      </c>
      <c r="F20" s="25" t="str">
        <f>'November FA-3'!I20</f>
        <v>C</v>
      </c>
      <c r="G20" s="26" t="str">
        <f>'January FA-4'!I20</f>
        <v>B</v>
      </c>
      <c r="H20" s="26" t="str">
        <f>'March SA-2'!E20</f>
        <v>D</v>
      </c>
      <c r="I20" s="27">
        <f>'Final Result 2014-15'!I20</f>
        <v>49.416666666666664</v>
      </c>
      <c r="J20" s="27" t="str">
        <f>'Final Result 2014-15'!J20</f>
        <v>C</v>
      </c>
      <c r="K20" s="19"/>
      <c r="L20" s="6"/>
      <c r="M20" s="6"/>
      <c r="N20" s="6"/>
      <c r="O20" s="6"/>
      <c r="P20" s="6"/>
    </row>
    <row r="21" spans="1:16" ht="19.5" customHeight="1">
      <c r="A21" s="22">
        <v>17</v>
      </c>
      <c r="B21" s="24" t="str">
        <f>'May FA-1'!B21</f>
        <v>SIAw</v>
      </c>
      <c r="C21" s="25" t="str">
        <f>'May FA-1'!I21</f>
        <v>C</v>
      </c>
      <c r="D21" s="25" t="str">
        <f>'August FA-2'!I21</f>
        <v>B</v>
      </c>
      <c r="E21" s="25" t="str">
        <f>'September SA-1'!E21</f>
        <v>D</v>
      </c>
      <c r="F21" s="25" t="str">
        <f>'November FA-3'!I21</f>
        <v>C</v>
      </c>
      <c r="G21" s="26" t="str">
        <f>'January FA-4'!I21</f>
        <v>C</v>
      </c>
      <c r="H21" s="26" t="str">
        <f>'March SA-2'!E21</f>
        <v>D</v>
      </c>
      <c r="I21" s="27">
        <f>'Final Result 2014-15'!I21</f>
        <v>47.5</v>
      </c>
      <c r="J21" s="27" t="str">
        <f>'Final Result 2014-15'!J21</f>
        <v>C</v>
      </c>
      <c r="K21" s="19"/>
      <c r="L21" s="6"/>
      <c r="M21" s="6"/>
      <c r="N21" s="6"/>
      <c r="O21" s="6"/>
      <c r="P21" s="6"/>
    </row>
    <row r="22" spans="1:16" ht="19.5" customHeight="1">
      <c r="A22" s="22">
        <v>18</v>
      </c>
      <c r="B22" s="24" t="str">
        <f>'May FA-1'!B22</f>
        <v>Awcl</v>
      </c>
      <c r="C22" s="25" t="str">
        <f>'May FA-1'!I22</f>
        <v>D</v>
      </c>
      <c r="D22" s="25" t="str">
        <f>'August FA-2'!I22</f>
        <v>A</v>
      </c>
      <c r="E22" s="25" t="str">
        <f>'September SA-1'!E22</f>
        <v>D</v>
      </c>
      <c r="F22" s="25" t="str">
        <f>'November FA-3'!I22</f>
        <v>C</v>
      </c>
      <c r="G22" s="26" t="str">
        <f>'January FA-4'!I22</f>
        <v>B</v>
      </c>
      <c r="H22" s="26" t="str">
        <f>'March SA-2'!E22</f>
        <v>E</v>
      </c>
      <c r="I22" s="27">
        <f>'Final Result 2014-15'!I22</f>
        <v>49.25</v>
      </c>
      <c r="J22" s="27" t="str">
        <f>'Final Result 2014-15'!J22</f>
        <v>C</v>
      </c>
      <c r="K22" s="19"/>
      <c r="L22" s="6"/>
      <c r="M22" s="6"/>
      <c r="N22" s="6"/>
      <c r="O22" s="6"/>
      <c r="P22" s="6"/>
    </row>
    <row r="23" spans="1:16" ht="19.5" customHeight="1">
      <c r="A23" s="22">
        <v>19</v>
      </c>
      <c r="B23" s="24" t="str">
        <f>'May FA-1'!B23</f>
        <v>ggndIp kOr</v>
      </c>
      <c r="C23" s="25" t="str">
        <f>'May FA-1'!I23</f>
        <v>B</v>
      </c>
      <c r="D23" s="25" t="str">
        <f>'August FA-2'!I23</f>
        <v>B</v>
      </c>
      <c r="E23" s="25" t="str">
        <f>'September SA-1'!E23</f>
        <v>C</v>
      </c>
      <c r="F23" s="25" t="str">
        <f>'November FA-3'!I23</f>
        <v>A</v>
      </c>
      <c r="G23" s="26" t="str">
        <f>'January FA-4'!I23</f>
        <v>A</v>
      </c>
      <c r="H23" s="26" t="str">
        <f>'March SA-2'!E23</f>
        <v>C</v>
      </c>
      <c r="I23" s="27">
        <f>'Final Result 2014-15'!I23</f>
        <v>66.91666666666667</v>
      </c>
      <c r="J23" s="27" t="str">
        <f>'Final Result 2014-15'!J23</f>
        <v>B</v>
      </c>
      <c r="K23" s="19"/>
      <c r="L23" s="6"/>
      <c r="M23" s="6"/>
      <c r="N23" s="6"/>
      <c r="O23" s="6"/>
      <c r="P23" s="6"/>
    </row>
    <row r="24" spans="1:16" ht="19.5" customHeight="1">
      <c r="A24" s="22">
        <v>20</v>
      </c>
      <c r="B24" s="24" t="str">
        <f>'May FA-1'!B24</f>
        <v>jsmIn</v>
      </c>
      <c r="C24" s="25" t="str">
        <f>'May FA-1'!I24</f>
        <v>D</v>
      </c>
      <c r="D24" s="25" t="str">
        <f>'August FA-2'!I24</f>
        <v>A</v>
      </c>
      <c r="E24" s="25" t="str">
        <f>'September SA-1'!E24</f>
        <v>C</v>
      </c>
      <c r="F24" s="25" t="str">
        <f>'November FA-3'!I24</f>
        <v>C</v>
      </c>
      <c r="G24" s="26" t="str">
        <f>'January FA-4'!I24</f>
        <v>C</v>
      </c>
      <c r="H24" s="26" t="str">
        <f>'March SA-2'!E24</f>
        <v>E</v>
      </c>
      <c r="I24" s="27">
        <f>'Final Result 2014-15'!I24</f>
        <v>49.25</v>
      </c>
      <c r="J24" s="27" t="str">
        <f>'Final Result 2014-15'!J24</f>
        <v>C</v>
      </c>
      <c r="K24" s="19"/>
      <c r="L24" s="6"/>
      <c r="M24" s="6"/>
      <c r="N24" s="6"/>
      <c r="O24" s="6"/>
      <c r="P24" s="6"/>
    </row>
    <row r="25" spans="1:16" ht="19.5" customHeight="1">
      <c r="A25" s="22">
        <v>21</v>
      </c>
      <c r="B25" s="24" t="str">
        <f>'May FA-1'!B25</f>
        <v>gIqw</v>
      </c>
      <c r="C25" s="25" t="str">
        <f>'May FA-1'!I25</f>
        <v>B</v>
      </c>
      <c r="D25" s="25" t="str">
        <f>'August FA-2'!I25</f>
        <v>B</v>
      </c>
      <c r="E25" s="25" t="str">
        <f>'September SA-1'!E25</f>
        <v>C</v>
      </c>
      <c r="F25" s="25" t="str">
        <f>'November FA-3'!I25</f>
        <v>B</v>
      </c>
      <c r="G25" s="26" t="str">
        <f>'January FA-4'!I25</f>
        <v>B</v>
      </c>
      <c r="H25" s="26" t="str">
        <f>'March SA-2'!E25</f>
        <v>D</v>
      </c>
      <c r="I25" s="27">
        <f>'Final Result 2014-15'!I25</f>
        <v>58.083333333333336</v>
      </c>
      <c r="J25" s="27" t="str">
        <f>'Final Result 2014-15'!J25</f>
        <v>C</v>
      </c>
      <c r="K25" s="19"/>
      <c r="L25" s="6"/>
      <c r="M25" s="6"/>
      <c r="N25" s="6"/>
      <c r="O25" s="6"/>
      <c r="P25" s="6"/>
    </row>
    <row r="26" spans="1:16" ht="19.5" customHeight="1">
      <c r="A26" s="22">
        <v>22</v>
      </c>
      <c r="B26" s="24" t="str">
        <f>'May FA-1'!B26</f>
        <v>kwjl</v>
      </c>
      <c r="C26" s="25" t="str">
        <f>'May FA-1'!I26</f>
        <v>C</v>
      </c>
      <c r="D26" s="25" t="str">
        <f>'August FA-2'!I26</f>
        <v>C</v>
      </c>
      <c r="E26" s="25" t="str">
        <f>'September SA-1'!E26</f>
        <v>E</v>
      </c>
      <c r="F26" s="25" t="str">
        <f>'November FA-3'!I26</f>
        <v>C</v>
      </c>
      <c r="G26" s="26" t="str">
        <f>'January FA-4'!I26</f>
        <v>C</v>
      </c>
      <c r="H26" s="26" t="str">
        <f>'March SA-2'!E26</f>
        <v>D</v>
      </c>
      <c r="I26" s="27">
        <f>'Final Result 2014-15'!I26</f>
        <v>43.583333333333336</v>
      </c>
      <c r="J26" s="27" t="str">
        <f>'Final Result 2014-15'!J26</f>
        <v>D</v>
      </c>
      <c r="K26" s="19"/>
      <c r="L26" s="6"/>
      <c r="M26" s="6"/>
      <c r="N26" s="6"/>
      <c r="O26" s="6"/>
      <c r="P26" s="6"/>
    </row>
    <row r="27" spans="1:16" ht="19.5" customHeight="1">
      <c r="A27" s="22">
        <v>23</v>
      </c>
      <c r="B27" s="24" t="str">
        <f>'May FA-1'!B27</f>
        <v>rwj mwlw</v>
      </c>
      <c r="C27" s="25" t="str">
        <f>'May FA-1'!I27</f>
        <v>A</v>
      </c>
      <c r="D27" s="25" t="str">
        <f>'August FA-2'!I27</f>
        <v>A</v>
      </c>
      <c r="E27" s="25" t="str">
        <f>'September SA-1'!E27</f>
        <v>D</v>
      </c>
      <c r="F27" s="25" t="str">
        <f>'November FA-3'!I27</f>
        <v>C</v>
      </c>
      <c r="G27" s="26" t="str">
        <f>'January FA-4'!I27</f>
        <v>C</v>
      </c>
      <c r="H27" s="26" t="str">
        <f>'March SA-2'!E27</f>
        <v>D</v>
      </c>
      <c r="I27" s="27">
        <f>'Final Result 2014-15'!I27</f>
        <v>49.166666666666664</v>
      </c>
      <c r="J27" s="27" t="str">
        <f>'Final Result 2014-15'!J27</f>
        <v>C</v>
      </c>
      <c r="K27" s="19"/>
      <c r="L27" s="6"/>
      <c r="M27" s="6"/>
      <c r="N27" s="6"/>
      <c r="O27" s="6"/>
      <c r="P27" s="6"/>
    </row>
    <row r="28" spans="1:16" ht="19.5" customHeight="1">
      <c r="A28" s="22">
        <v>24</v>
      </c>
      <c r="B28" s="24" t="str">
        <f>'May FA-1'!B28</f>
        <v>slonI</v>
      </c>
      <c r="C28" s="25" t="str">
        <f>'May FA-1'!I28</f>
        <v>D</v>
      </c>
      <c r="D28" s="25" t="str">
        <f>'August FA-2'!I28</f>
        <v>B</v>
      </c>
      <c r="E28" s="25" t="str">
        <f>'September SA-1'!E28</f>
        <v>D</v>
      </c>
      <c r="F28" s="25" t="str">
        <f>'November FA-3'!I28</f>
        <v>C</v>
      </c>
      <c r="G28" s="26" t="str">
        <f>'January FA-4'!I28</f>
        <v>C</v>
      </c>
      <c r="H28" s="26" t="str">
        <f>'March SA-2'!E28</f>
        <v>E</v>
      </c>
      <c r="I28" s="27">
        <f>'Final Result 2014-15'!I28</f>
        <v>43.583333333333336</v>
      </c>
      <c r="J28" s="27" t="str">
        <f>'Final Result 2014-15'!J28</f>
        <v>D</v>
      </c>
      <c r="K28" s="19"/>
      <c r="L28" s="6"/>
      <c r="M28" s="6"/>
      <c r="N28" s="6"/>
      <c r="O28" s="6"/>
      <c r="P28" s="6"/>
    </row>
    <row r="29" spans="1:16" ht="19.5" customHeight="1">
      <c r="A29" s="22">
        <v>25</v>
      </c>
      <c r="B29" s="24" t="str">
        <f>'May FA-1'!B29</f>
        <v>slonI</v>
      </c>
      <c r="C29" s="25" t="str">
        <f>'May FA-1'!I29</f>
        <v>C</v>
      </c>
      <c r="D29" s="25" t="str">
        <f>'August FA-2'!I29</f>
        <v>B</v>
      </c>
      <c r="E29" s="25" t="str">
        <f>'September SA-1'!E29</f>
        <v>C</v>
      </c>
      <c r="F29" s="25" t="str">
        <f>'November FA-3'!I29</f>
        <v>B</v>
      </c>
      <c r="G29" s="26" t="str">
        <f>'January FA-4'!I29</f>
        <v>B</v>
      </c>
      <c r="H29" s="26" t="str">
        <f>'March SA-2'!E29</f>
        <v>D</v>
      </c>
      <c r="I29" s="27">
        <f>'Final Result 2014-15'!I29</f>
        <v>57.916666666666664</v>
      </c>
      <c r="J29" s="27" t="str">
        <f>'Final Result 2014-15'!J29</f>
        <v>C</v>
      </c>
      <c r="K29" s="19"/>
      <c r="L29" s="6"/>
      <c r="M29" s="6"/>
      <c r="N29" s="6"/>
      <c r="O29" s="6"/>
      <c r="P29" s="6"/>
    </row>
    <row r="30" spans="1:16" ht="19.5" customHeight="1">
      <c r="A30" s="22">
        <v>26</v>
      </c>
      <c r="B30" s="24" t="str">
        <f>'May FA-1'!B30</f>
        <v>sImw</v>
      </c>
      <c r="C30" s="25" t="str">
        <f>'May FA-1'!I30</f>
        <v>B</v>
      </c>
      <c r="D30" s="25" t="str">
        <f>'August FA-2'!I30</f>
        <v>B</v>
      </c>
      <c r="E30" s="25" t="str">
        <f>'September SA-1'!E30</f>
        <v>D</v>
      </c>
      <c r="F30" s="25" t="str">
        <f>'November FA-3'!I30</f>
        <v>C</v>
      </c>
      <c r="G30" s="26" t="str">
        <f>'January FA-4'!I30</f>
        <v>C</v>
      </c>
      <c r="H30" s="26" t="str">
        <f>'March SA-2'!E30</f>
        <v>D</v>
      </c>
      <c r="I30" s="27">
        <f>'Final Result 2014-15'!I30</f>
        <v>48.333333333333336</v>
      </c>
      <c r="J30" s="27" t="str">
        <f>'Final Result 2014-15'!J30</f>
        <v>C</v>
      </c>
      <c r="K30" s="19"/>
      <c r="L30" s="6"/>
      <c r="M30" s="6"/>
      <c r="N30" s="6"/>
      <c r="O30" s="6"/>
      <c r="P30" s="6"/>
    </row>
    <row r="31" spans="1:16" ht="19.5" customHeight="1">
      <c r="A31" s="22">
        <v>27</v>
      </c>
      <c r="B31" s="24" t="str">
        <f>'May FA-1'!B31</f>
        <v>fyzI</v>
      </c>
      <c r="C31" s="25" t="str">
        <f>'May FA-1'!I31</f>
        <v>A</v>
      </c>
      <c r="D31" s="25" t="str">
        <f>'August FA-2'!I31</f>
        <v>B</v>
      </c>
      <c r="E31" s="25" t="str">
        <f>'September SA-1'!E31</f>
        <v>B</v>
      </c>
      <c r="F31" s="25" t="str">
        <f>'November FA-3'!I31</f>
        <v>A</v>
      </c>
      <c r="G31" s="26" t="str">
        <f>'January FA-4'!I31</f>
        <v>A</v>
      </c>
      <c r="H31" s="26" t="str">
        <f>'March SA-2'!E31</f>
        <v>A</v>
      </c>
      <c r="I31" s="27">
        <f>'Final Result 2014-15'!I31</f>
        <v>84.08333333333333</v>
      </c>
      <c r="J31" s="27" t="str">
        <f>'Final Result 2014-15'!J31</f>
        <v>A</v>
      </c>
      <c r="K31" s="19"/>
      <c r="L31" s="6"/>
      <c r="M31" s="6"/>
      <c r="N31" s="6"/>
      <c r="O31" s="6"/>
      <c r="P31" s="6"/>
    </row>
    <row r="32" spans="1:16" ht="19.5" customHeight="1">
      <c r="A32" s="22">
        <v>28</v>
      </c>
      <c r="B32" s="24" t="str">
        <f>'May FA-1'!B32</f>
        <v>mnpRIq kOr</v>
      </c>
      <c r="C32" s="25" t="str">
        <f>'May FA-1'!I32</f>
        <v>A</v>
      </c>
      <c r="D32" s="25" t="str">
        <f>'August FA-2'!I32</f>
        <v>B</v>
      </c>
      <c r="E32" s="25" t="str">
        <f>'September SA-1'!E32</f>
        <v>C</v>
      </c>
      <c r="F32" s="25" t="str">
        <f>'November FA-3'!I32</f>
        <v>C</v>
      </c>
      <c r="G32" s="26" t="str">
        <f>'January FA-4'!I32</f>
        <v>B</v>
      </c>
      <c r="H32" s="26" t="str">
        <f>'March SA-2'!E32</f>
        <v>D</v>
      </c>
      <c r="I32" s="27">
        <f>'Final Result 2014-15'!I32</f>
        <v>54.916666666666664</v>
      </c>
      <c r="J32" s="27" t="str">
        <f>'Final Result 2014-15'!J32</f>
        <v>C</v>
      </c>
      <c r="K32" s="19"/>
      <c r="L32" s="6"/>
      <c r="M32" s="6"/>
      <c r="N32" s="6"/>
      <c r="O32" s="6"/>
      <c r="P32" s="6"/>
    </row>
    <row r="33" spans="1:16" ht="19.5" customHeight="1">
      <c r="A33" s="22">
        <v>29</v>
      </c>
      <c r="B33" s="24" t="str">
        <f>'May FA-1'!B33</f>
        <v>Bwvnw</v>
      </c>
      <c r="C33" s="25" t="str">
        <f>'May FA-1'!I33</f>
        <v>A</v>
      </c>
      <c r="D33" s="25" t="str">
        <f>'August FA-2'!I33</f>
        <v>A</v>
      </c>
      <c r="E33" s="25" t="str">
        <f>'September SA-1'!E33</f>
        <v>D</v>
      </c>
      <c r="F33" s="25" t="str">
        <f>'November FA-3'!I33</f>
        <v>B</v>
      </c>
      <c r="G33" s="26" t="str">
        <f>'January FA-4'!I33</f>
        <v>A</v>
      </c>
      <c r="H33" s="26" t="str">
        <f>'March SA-2'!E33</f>
        <v>D</v>
      </c>
      <c r="I33" s="27">
        <f>'Final Result 2014-15'!I33</f>
        <v>55.25</v>
      </c>
      <c r="J33" s="27" t="str">
        <f>'Final Result 2014-15'!J33</f>
        <v>C</v>
      </c>
      <c r="K33" s="19"/>
      <c r="L33" s="6"/>
      <c r="M33" s="6"/>
      <c r="N33" s="6"/>
      <c r="O33" s="6"/>
      <c r="P33" s="6"/>
    </row>
    <row r="34" spans="1:16" ht="19.5" customHeight="1">
      <c r="A34" s="22">
        <v>30</v>
      </c>
      <c r="B34" s="24" t="str">
        <f>'May FA-1'!B34</f>
        <v>lvjoq kOr</v>
      </c>
      <c r="C34" s="25" t="str">
        <f>'May FA-1'!I34</f>
        <v>B</v>
      </c>
      <c r="D34" s="25" t="str">
        <f>'August FA-2'!I34</f>
        <v>B</v>
      </c>
      <c r="E34" s="25" t="str">
        <f>'September SA-1'!E34</f>
        <v>D</v>
      </c>
      <c r="F34" s="25" t="str">
        <f>'November FA-3'!I34</f>
        <v>B</v>
      </c>
      <c r="G34" s="26" t="str">
        <f>'January FA-4'!I34</f>
        <v>A</v>
      </c>
      <c r="H34" s="26" t="str">
        <f>'March SA-2'!E34</f>
        <v>D</v>
      </c>
      <c r="I34" s="27">
        <f>'Final Result 2014-15'!I34</f>
        <v>51.666666666666664</v>
      </c>
      <c r="J34" s="27" t="str">
        <f>'Final Result 2014-15'!J34</f>
        <v>C</v>
      </c>
      <c r="K34" s="19"/>
      <c r="L34" s="6"/>
      <c r="M34" s="6"/>
      <c r="N34" s="6"/>
      <c r="O34" s="6"/>
      <c r="P34" s="6"/>
    </row>
    <row r="35" spans="1:16" ht="19.5" customHeight="1">
      <c r="A35" s="22">
        <v>31</v>
      </c>
      <c r="B35" s="24" t="str">
        <f>'May FA-1'!B35</f>
        <v>ismrnjIq kOr</v>
      </c>
      <c r="C35" s="25" t="str">
        <f>'May FA-1'!I35</f>
        <v>B</v>
      </c>
      <c r="D35" s="25" t="str">
        <f>'August FA-2'!I35</f>
        <v>B</v>
      </c>
      <c r="E35" s="25" t="str">
        <f>'September SA-1'!E35</f>
        <v>D</v>
      </c>
      <c r="F35" s="25" t="str">
        <f>'November FA-3'!I35</f>
        <v>C</v>
      </c>
      <c r="G35" s="26" t="str">
        <f>'January FA-4'!I35</f>
        <v>B</v>
      </c>
      <c r="H35" s="26" t="str">
        <f>'March SA-2'!E35</f>
        <v>B</v>
      </c>
      <c r="I35" s="27">
        <f>'Final Result 2014-15'!I35</f>
        <v>57.5</v>
      </c>
      <c r="J35" s="27" t="str">
        <f>'Final Result 2014-15'!J35</f>
        <v>C</v>
      </c>
      <c r="K35" s="19"/>
      <c r="L35" s="6"/>
      <c r="M35" s="6"/>
      <c r="N35" s="6"/>
      <c r="O35" s="6"/>
      <c r="P35" s="6"/>
    </row>
    <row r="36" spans="1:16" ht="19.5" customHeight="1">
      <c r="A36" s="22">
        <v>32</v>
      </c>
      <c r="B36" s="24" t="str">
        <f>'May FA-1'!B36</f>
        <v>hrpRIq kOr</v>
      </c>
      <c r="C36" s="25" t="str">
        <f>'May FA-1'!I36</f>
        <v>D</v>
      </c>
      <c r="D36" s="25" t="str">
        <f>'August FA-2'!I36</f>
        <v>C</v>
      </c>
      <c r="E36" s="25" t="str">
        <f>'September SA-1'!E36</f>
        <v>D</v>
      </c>
      <c r="F36" s="25" t="str">
        <f>'November FA-3'!I36</f>
        <v>B</v>
      </c>
      <c r="G36" s="26" t="str">
        <f>'January FA-4'!I36</f>
        <v>B</v>
      </c>
      <c r="H36" s="26" t="str">
        <f>'March SA-2'!E36</f>
        <v>D</v>
      </c>
      <c r="I36" s="27">
        <f>'Final Result 2014-15'!I36</f>
        <v>47.83333333333333</v>
      </c>
      <c r="J36" s="27" t="str">
        <f>'Final Result 2014-15'!J36</f>
        <v>C</v>
      </c>
      <c r="K36" s="19"/>
      <c r="L36" s="6"/>
      <c r="M36" s="6"/>
      <c r="N36" s="6"/>
      <c r="O36" s="6"/>
      <c r="P36" s="6"/>
    </row>
    <row r="37" spans="1:16" ht="19.5" customHeight="1">
      <c r="A37" s="22">
        <v>33</v>
      </c>
      <c r="B37" s="24" t="str">
        <f>'May FA-1'!B37</f>
        <v>sunYnw</v>
      </c>
      <c r="C37" s="25" t="str">
        <f>'May FA-1'!I37</f>
        <v>A</v>
      </c>
      <c r="D37" s="25" t="str">
        <f>'August FA-2'!I37</f>
        <v>A</v>
      </c>
      <c r="E37" s="25" t="str">
        <f>'September SA-1'!E37</f>
        <v>C</v>
      </c>
      <c r="F37" s="25" t="str">
        <f>'November FA-3'!I37</f>
        <v>A</v>
      </c>
      <c r="G37" s="26" t="str">
        <f>'January FA-4'!I37</f>
        <v>A</v>
      </c>
      <c r="H37" s="26" t="str">
        <f>'March SA-2'!E37</f>
        <v>A</v>
      </c>
      <c r="I37" s="27">
        <f>'Final Result 2014-15'!I37</f>
        <v>73.66666666666667</v>
      </c>
      <c r="J37" s="27" t="str">
        <f>'Final Result 2014-15'!J37</f>
        <v>B</v>
      </c>
      <c r="K37" s="19"/>
      <c r="L37" s="6"/>
      <c r="M37" s="6"/>
      <c r="N37" s="6"/>
      <c r="O37" s="6"/>
      <c r="P37" s="6"/>
    </row>
    <row r="38" spans="1:16" ht="19.5" customHeight="1">
      <c r="A38" s="22">
        <v>34</v>
      </c>
      <c r="B38" s="24" t="str">
        <f>'May FA-1'!B38</f>
        <v>sonl Kurwnw</v>
      </c>
      <c r="C38" s="45" t="s">
        <v>71</v>
      </c>
      <c r="D38" s="46"/>
      <c r="E38" s="46"/>
      <c r="F38" s="46"/>
      <c r="G38" s="46"/>
      <c r="H38" s="46"/>
      <c r="I38" s="46"/>
      <c r="J38" s="46"/>
      <c r="K38" s="47"/>
      <c r="L38" s="6"/>
      <c r="M38" s="6"/>
      <c r="N38" s="6"/>
      <c r="O38" s="6"/>
      <c r="P38" s="6"/>
    </row>
    <row r="39" spans="1:16" ht="19.5" customHeight="1">
      <c r="A39" s="22">
        <v>35</v>
      </c>
      <c r="B39" s="24" t="str">
        <f>'May FA-1'!B39</f>
        <v>AwrqI</v>
      </c>
      <c r="C39" s="25" t="str">
        <f>'May FA-1'!I39</f>
        <v>A</v>
      </c>
      <c r="D39" s="25" t="str">
        <f>'August FA-2'!I39</f>
        <v>A</v>
      </c>
      <c r="E39" s="25" t="str">
        <f>'September SA-1'!E39</f>
        <v>D</v>
      </c>
      <c r="F39" s="25" t="str">
        <f>'November FA-3'!I39</f>
        <v>B</v>
      </c>
      <c r="G39" s="26" t="str">
        <f>'January FA-4'!I39</f>
        <v>B</v>
      </c>
      <c r="H39" s="26" t="str">
        <f>'March SA-2'!E39</f>
        <v>D</v>
      </c>
      <c r="I39" s="27">
        <f>'Final Result 2014-15'!I39</f>
        <v>56.666666666666664</v>
      </c>
      <c r="J39" s="27" t="str">
        <f>'Final Result 2014-15'!J39</f>
        <v>C</v>
      </c>
      <c r="K39" s="19"/>
      <c r="L39" s="6"/>
      <c r="M39" s="6"/>
      <c r="N39" s="6"/>
      <c r="O39" s="6"/>
      <c r="P39" s="6"/>
    </row>
    <row r="40" spans="1:16" ht="19.5" customHeight="1">
      <c r="A40" s="22">
        <v>36</v>
      </c>
      <c r="B40" s="24" t="str">
        <f>'May FA-1'!B40</f>
        <v>ismrn</v>
      </c>
      <c r="C40" s="25" t="str">
        <f>'May FA-1'!I40</f>
        <v>A</v>
      </c>
      <c r="D40" s="25" t="str">
        <f>'August FA-2'!I40</f>
        <v>A</v>
      </c>
      <c r="E40" s="25" t="str">
        <f>'September SA-1'!E40</f>
        <v>D</v>
      </c>
      <c r="F40" s="25" t="str">
        <f>'November FA-3'!I40</f>
        <v>B</v>
      </c>
      <c r="G40" s="26" t="str">
        <f>'January FA-4'!I40</f>
        <v>A</v>
      </c>
      <c r="H40" s="26" t="str">
        <f>'March SA-2'!E40</f>
        <v>A</v>
      </c>
      <c r="I40" s="27">
        <f>'Final Result 2014-15'!I40</f>
        <v>69.91666666666667</v>
      </c>
      <c r="J40" s="27" t="str">
        <f>'Final Result 2014-15'!J40</f>
        <v>B</v>
      </c>
      <c r="K40" s="19"/>
      <c r="L40" s="6"/>
      <c r="M40" s="6"/>
      <c r="N40" s="6"/>
      <c r="O40" s="6"/>
      <c r="P40" s="6"/>
    </row>
    <row r="41" spans="1:16" ht="19.5" customHeight="1">
      <c r="A41" s="22">
        <v>37</v>
      </c>
      <c r="B41" s="24" t="str">
        <f>'May FA-1'!B41</f>
        <v>romI</v>
      </c>
      <c r="C41" s="25" t="str">
        <f>'May FA-1'!I41</f>
        <v>C</v>
      </c>
      <c r="D41" s="25" t="str">
        <f>'August FA-2'!I41</f>
        <v>B</v>
      </c>
      <c r="E41" s="25" t="str">
        <f>'September SA-1'!E41</f>
        <v>D</v>
      </c>
      <c r="F41" s="25" t="str">
        <f>'November FA-3'!I41</f>
        <v>C</v>
      </c>
      <c r="G41" s="26" t="str">
        <f>'January FA-4'!I41</f>
        <v>B</v>
      </c>
      <c r="H41" s="26" t="str">
        <f>'March SA-2'!E41</f>
        <v>D</v>
      </c>
      <c r="I41" s="27">
        <f>'Final Result 2014-15'!I41</f>
        <v>49.41666666666667</v>
      </c>
      <c r="J41" s="27" t="str">
        <f>'Final Result 2014-15'!J41</f>
        <v>C</v>
      </c>
      <c r="K41" s="19"/>
      <c r="L41" s="6"/>
      <c r="M41" s="6"/>
      <c r="N41" s="6"/>
      <c r="O41" s="6"/>
      <c r="P41" s="6"/>
    </row>
    <row r="42" spans="1:16" ht="19.5" customHeight="1">
      <c r="A42" s="22">
        <v>38</v>
      </c>
      <c r="B42" s="24" t="str">
        <f>'May FA-1'!B42</f>
        <v>ismrjIq kOr</v>
      </c>
      <c r="C42" s="25" t="str">
        <f>'May FA-1'!I42</f>
        <v>B</v>
      </c>
      <c r="D42" s="25" t="str">
        <f>'August FA-2'!I42</f>
        <v>B</v>
      </c>
      <c r="E42" s="25" t="str">
        <f>'September SA-1'!E42</f>
        <v>D</v>
      </c>
      <c r="F42" s="25" t="str">
        <f>'November FA-3'!I42</f>
        <v>C</v>
      </c>
      <c r="G42" s="26" t="str">
        <f>'January FA-4'!I42</f>
        <v>B</v>
      </c>
      <c r="H42" s="26" t="str">
        <f>'March SA-2'!E42</f>
        <v>D</v>
      </c>
      <c r="I42" s="27">
        <f>'Final Result 2014-15'!I42</f>
        <v>48.25</v>
      </c>
      <c r="J42" s="27" t="str">
        <f>'Final Result 2014-15'!J42</f>
        <v>C</v>
      </c>
      <c r="K42" s="19"/>
      <c r="L42" s="6"/>
      <c r="M42" s="6"/>
      <c r="N42" s="6"/>
      <c r="O42" s="6"/>
      <c r="P42" s="6"/>
    </row>
    <row r="43" spans="1:16" ht="50.25" customHeight="1">
      <c r="A43" s="31" t="s">
        <v>11</v>
      </c>
      <c r="B43" s="32"/>
      <c r="C43" s="32"/>
      <c r="D43" s="32"/>
      <c r="E43" s="32"/>
      <c r="F43" s="32"/>
      <c r="G43" s="32"/>
      <c r="H43" s="32"/>
      <c r="I43" s="32"/>
      <c r="J43" s="32"/>
      <c r="K43" s="33"/>
      <c r="L43" s="6"/>
      <c r="M43" s="6"/>
      <c r="N43" s="6"/>
      <c r="O43" s="6"/>
      <c r="P43" s="6"/>
    </row>
    <row r="44" spans="1:16" ht="12.7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</row>
    <row r="45" spans="1:16" ht="12.7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</row>
    <row r="46" spans="1:16" ht="12.7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</row>
    <row r="47" spans="1:16" ht="12.7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</row>
    <row r="48" spans="1:16" ht="12.7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</row>
    <row r="49" spans="1:16" ht="12.7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</row>
    <row r="50" spans="1:16" ht="12.7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</row>
  </sheetData>
  <sheetProtection selectLockedCells="1"/>
  <mergeCells count="5">
    <mergeCell ref="A1:K1"/>
    <mergeCell ref="A2:K2"/>
    <mergeCell ref="A3:K3"/>
    <mergeCell ref="A43:K43"/>
    <mergeCell ref="C38:K38"/>
  </mergeCells>
  <printOptions/>
  <pageMargins left="0.25" right="0.25" top="0.25" bottom="0.25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hcl</dc:creator>
  <cp:keywords/>
  <dc:description/>
  <cp:lastModifiedBy>Mastermind</cp:lastModifiedBy>
  <cp:lastPrinted>2015-03-30T04:22:14Z</cp:lastPrinted>
  <dcterms:created xsi:type="dcterms:W3CDTF">2010-08-03T09:22:47Z</dcterms:created>
  <dcterms:modified xsi:type="dcterms:W3CDTF">2015-05-15T16:27:53Z</dcterms:modified>
  <cp:category/>
  <cp:version/>
  <cp:contentType/>
  <cp:contentStatus/>
</cp:coreProperties>
</file>